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 사전기획적정성검토(2025~)\01 자문위원 관리 및 운영\00 사전기획 적정성 검토 전문위원(인력풀) (2차)\00 최최최종(수정)(250630)\모집계획(안)-최종\기관 배포\"/>
    </mc:Choice>
  </mc:AlternateContent>
  <xr:revisionPtr revIDLastSave="0" documentId="8_{8DE23BCF-AE65-48AB-90FD-4F568873A5AE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안내" sheetId="5" r:id="rId1"/>
    <sheet name="입력(작성양식)" sheetId="3" r:id="rId2"/>
    <sheet name="출력(신청서)" sheetId="8" r:id="rId3"/>
  </sheets>
  <definedNames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xlnm.Print_Area" localSheetId="0">안내!$A$1:$C$9</definedName>
    <definedName name="_xlnm.Print_Area" localSheetId="2">'출력(신청서)'!$A$2:$K$96</definedName>
    <definedName name="_xlnm.Print_Area">#REF!</definedName>
    <definedName name="교육공무원" localSheetId="1">'입력(작성양식)'!$B$8:$B$9</definedName>
    <definedName name="기타" localSheetId="1">'입력(작성양식)'!$B$7</definedName>
    <definedName name="대학" localSheetId="1">'입력(작성양식)'!$B$4:$B$5</definedName>
    <definedName name="심의위원">'입력(작성양식)'!$K$61:$K$65</definedName>
    <definedName name="연구기관" localSheetId="1">'입력(작성양식)'!$B$6:$B$7</definedName>
    <definedName name="자격" localSheetId="1">'입력(작성양식)'!$B$2:$B$3</definedName>
    <definedName name="자문위원">'입력(작성양식)'!$K$56:$K$60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3" l="1"/>
  <c r="C62" i="3"/>
  <c r="C61" i="3"/>
  <c r="D22" i="8" s="1"/>
  <c r="H19" i="8" l="1"/>
  <c r="J32" i="8"/>
  <c r="J33" i="8"/>
  <c r="J31" i="8"/>
  <c r="H32" i="8"/>
  <c r="H33" i="8"/>
  <c r="H31" i="8"/>
  <c r="F32" i="8"/>
  <c r="F33" i="8"/>
  <c r="F31" i="8"/>
  <c r="J6" i="8" l="1"/>
  <c r="C67" i="8" l="1"/>
  <c r="C68" i="8"/>
  <c r="C69" i="8"/>
  <c r="C70" i="8"/>
  <c r="C71" i="8"/>
  <c r="C72" i="8"/>
  <c r="C73" i="8"/>
  <c r="C74" i="8"/>
  <c r="C75" i="8"/>
  <c r="E67" i="8"/>
  <c r="E68" i="8"/>
  <c r="E69" i="8"/>
  <c r="E70" i="8"/>
  <c r="E71" i="8"/>
  <c r="E72" i="8"/>
  <c r="E73" i="8"/>
  <c r="E74" i="8"/>
  <c r="E75" i="8"/>
  <c r="E66" i="8"/>
  <c r="C66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F67" i="8"/>
  <c r="F68" i="8"/>
  <c r="F69" i="8"/>
  <c r="F70" i="8"/>
  <c r="F71" i="8"/>
  <c r="F72" i="8"/>
  <c r="F73" i="8"/>
  <c r="F74" i="8"/>
  <c r="F75" i="8"/>
  <c r="F66" i="8"/>
  <c r="H67" i="8"/>
  <c r="H68" i="8"/>
  <c r="H69" i="8"/>
  <c r="H70" i="8"/>
  <c r="H71" i="8"/>
  <c r="H72" i="8"/>
  <c r="H73" i="8"/>
  <c r="H74" i="8"/>
  <c r="H75" i="8"/>
  <c r="H66" i="8"/>
  <c r="J67" i="8"/>
  <c r="J68" i="8"/>
  <c r="J69" i="8"/>
  <c r="J70" i="8"/>
  <c r="J71" i="8"/>
  <c r="J72" i="8"/>
  <c r="J73" i="8"/>
  <c r="J74" i="8"/>
  <c r="J75" i="8"/>
  <c r="J66" i="8"/>
  <c r="J54" i="8"/>
  <c r="J55" i="8"/>
  <c r="J56" i="8"/>
  <c r="J57" i="8"/>
  <c r="J58" i="8"/>
  <c r="J59" i="8"/>
  <c r="J60" i="8"/>
  <c r="J61" i="8"/>
  <c r="J62" i="8"/>
  <c r="J63" i="8"/>
  <c r="J64" i="8"/>
  <c r="J53" i="8"/>
  <c r="J52" i="8"/>
  <c r="J51" i="8"/>
  <c r="J50" i="8"/>
  <c r="E33" i="8" l="1"/>
  <c r="C33" i="8"/>
  <c r="E32" i="8"/>
  <c r="C32" i="8"/>
  <c r="E31" i="8"/>
  <c r="C31" i="8"/>
  <c r="D24" i="8"/>
  <c r="D23" i="8"/>
  <c r="C4" i="8"/>
  <c r="I21" i="8"/>
  <c r="G21" i="8"/>
  <c r="E21" i="8"/>
  <c r="C20" i="8"/>
  <c r="K19" i="8" l="1"/>
  <c r="J19" i="8" s="1"/>
  <c r="G19" i="8"/>
  <c r="F19" i="8" s="1"/>
  <c r="J78" i="8" l="1"/>
  <c r="J79" i="8"/>
  <c r="J80" i="8"/>
  <c r="J81" i="8"/>
  <c r="J82" i="8"/>
  <c r="J83" i="8"/>
  <c r="J84" i="8"/>
  <c r="J85" i="8"/>
  <c r="J86" i="8"/>
  <c r="J92" i="8"/>
  <c r="J93" i="8"/>
  <c r="J94" i="8"/>
  <c r="J95" i="8"/>
  <c r="J96" i="8"/>
  <c r="J77" i="8"/>
  <c r="H79" i="8"/>
  <c r="H80" i="8"/>
  <c r="H81" i="8"/>
  <c r="H82" i="8"/>
  <c r="H83" i="8"/>
  <c r="H84" i="8"/>
  <c r="H85" i="8"/>
  <c r="H86" i="8"/>
  <c r="H92" i="8"/>
  <c r="H93" i="8"/>
  <c r="H94" i="8"/>
  <c r="H95" i="8"/>
  <c r="H96" i="8"/>
  <c r="H77" i="8"/>
  <c r="F92" i="8"/>
  <c r="F93" i="8"/>
  <c r="F94" i="8"/>
  <c r="F95" i="8"/>
  <c r="F96" i="8"/>
  <c r="F78" i="8"/>
  <c r="F79" i="8"/>
  <c r="F80" i="8"/>
  <c r="F81" i="8"/>
  <c r="F82" i="8"/>
  <c r="F83" i="8"/>
  <c r="F84" i="8"/>
  <c r="F85" i="8"/>
  <c r="F86" i="8"/>
  <c r="F77" i="8"/>
  <c r="E78" i="8"/>
  <c r="E79" i="8"/>
  <c r="E80" i="8"/>
  <c r="E81" i="8"/>
  <c r="E82" i="8"/>
  <c r="E83" i="8"/>
  <c r="E84" i="8"/>
  <c r="E85" i="8"/>
  <c r="E86" i="8"/>
  <c r="E92" i="8"/>
  <c r="E93" i="8"/>
  <c r="E94" i="8"/>
  <c r="E95" i="8"/>
  <c r="E96" i="8"/>
  <c r="E77" i="8"/>
  <c r="C78" i="8"/>
  <c r="C79" i="8"/>
  <c r="C80" i="8"/>
  <c r="C81" i="8"/>
  <c r="C82" i="8"/>
  <c r="C83" i="8"/>
  <c r="C84" i="8"/>
  <c r="C85" i="8"/>
  <c r="C86" i="8"/>
  <c r="C92" i="8"/>
  <c r="C93" i="8"/>
  <c r="C94" i="8"/>
  <c r="C95" i="8"/>
  <c r="C96" i="8"/>
  <c r="C77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50" i="8"/>
  <c r="E50" i="8"/>
  <c r="C50" i="8"/>
  <c r="H41" i="8"/>
  <c r="J38" i="8"/>
  <c r="H38" i="8"/>
  <c r="F38" i="8"/>
  <c r="E38" i="8"/>
  <c r="C38" i="8"/>
  <c r="J37" i="8"/>
  <c r="H37" i="8"/>
  <c r="F37" i="8"/>
  <c r="E37" i="8"/>
  <c r="C37" i="8"/>
  <c r="J36" i="8"/>
  <c r="H36" i="8"/>
  <c r="F36" i="8"/>
  <c r="E36" i="8"/>
  <c r="C36" i="8"/>
  <c r="J28" i="8"/>
  <c r="H28" i="8"/>
  <c r="F28" i="8"/>
  <c r="E28" i="8"/>
  <c r="C28" i="8"/>
  <c r="J27" i="8"/>
  <c r="H27" i="8"/>
  <c r="F27" i="8"/>
  <c r="E27" i="8"/>
  <c r="C27" i="8"/>
  <c r="J26" i="8"/>
  <c r="H26" i="8"/>
  <c r="F26" i="8"/>
  <c r="E26" i="8"/>
  <c r="C26" i="8"/>
  <c r="H18" i="8"/>
  <c r="D18" i="8"/>
  <c r="C18" i="8"/>
  <c r="H17" i="8"/>
  <c r="D17" i="8"/>
  <c r="C17" i="8"/>
  <c r="H16" i="8"/>
  <c r="D16" i="8"/>
  <c r="C16" i="8"/>
  <c r="J14" i="8"/>
  <c r="H14" i="8"/>
  <c r="F14" i="8"/>
  <c r="D14" i="8"/>
  <c r="C14" i="8"/>
  <c r="J13" i="8"/>
  <c r="H13" i="8"/>
  <c r="F13" i="8"/>
  <c r="D13" i="8"/>
  <c r="C13" i="8"/>
  <c r="J12" i="8"/>
  <c r="H12" i="8"/>
  <c r="F12" i="8"/>
  <c r="D12" i="8"/>
  <c r="C12" i="8"/>
  <c r="J10" i="8"/>
  <c r="D10" i="8"/>
  <c r="J9" i="8"/>
  <c r="G9" i="8"/>
  <c r="D9" i="8"/>
  <c r="G8" i="8"/>
  <c r="D8" i="8"/>
  <c r="D7" i="8"/>
  <c r="D6" i="8"/>
  <c r="G6" i="8"/>
  <c r="J5" i="8"/>
  <c r="C5" i="8"/>
  <c r="J4" i="8"/>
  <c r="G4" i="8"/>
  <c r="G71" i="3" l="1"/>
  <c r="G72" i="3"/>
  <c r="G73" i="3"/>
  <c r="G74" i="3"/>
  <c r="G75" i="3"/>
  <c r="G76" i="3"/>
  <c r="G77" i="3"/>
  <c r="G78" i="3"/>
  <c r="G79" i="3"/>
  <c r="G80" i="3"/>
  <c r="G81" i="3"/>
  <c r="G67" i="3"/>
  <c r="G68" i="3"/>
  <c r="G69" i="3"/>
  <c r="G70" i="3"/>
  <c r="B116" i="3"/>
  <c r="H43" i="8" s="1"/>
  <c r="H81" i="3" l="1"/>
  <c r="H82" i="3" s="1"/>
</calcChain>
</file>

<file path=xl/sharedStrings.xml><?xml version="1.0" encoding="utf-8"?>
<sst xmlns="http://schemas.openxmlformats.org/spreadsheetml/2006/main" count="351" uniqueCount="246">
  <si>
    <t>연락처</t>
  </si>
  <si>
    <t>직장</t>
  </si>
  <si>
    <t>팩스</t>
  </si>
  <si>
    <t>직위</t>
  </si>
  <si>
    <t>직급</t>
  </si>
  <si>
    <t>학력</t>
  </si>
  <si>
    <t>학위구분</t>
  </si>
  <si>
    <t>학위취득년월</t>
  </si>
  <si>
    <t>전공분야</t>
  </si>
  <si>
    <t>졸업구분</t>
  </si>
  <si>
    <t>취득년월</t>
  </si>
  <si>
    <t>인가, 관리기관</t>
  </si>
  <si>
    <t>해당요건</t>
  </si>
  <si>
    <t>근 무 기 간</t>
  </si>
  <si>
    <t>주요 업무</t>
  </si>
  <si>
    <t>활 동 기 간</t>
  </si>
  <si>
    <t>소관기관</t>
  </si>
  <si>
    <t>상기 내용이 허위로 밝혀지는 경우에는 민, 형사상의 모든 책임을 질 것을 서약합니다.</t>
  </si>
  <si>
    <t>위원회-1</t>
    <phoneticPr fontId="1" type="noConversion"/>
  </si>
  <si>
    <t>위원회-2</t>
  </si>
  <si>
    <t>위원회-3</t>
  </si>
  <si>
    <t>위원회-4</t>
  </si>
  <si>
    <t>경력-6</t>
  </si>
  <si>
    <t>경력-7</t>
  </si>
  <si>
    <t>경력-8</t>
  </si>
  <si>
    <t>경력-9</t>
  </si>
  <si>
    <t>경력-10</t>
  </si>
  <si>
    <t>해당요건</t>
    <phoneticPr fontId="1" type="noConversion"/>
  </si>
  <si>
    <t>근무기간(시작)</t>
    <phoneticPr fontId="1" type="noConversion"/>
  </si>
  <si>
    <t>근무처</t>
    <phoneticPr fontId="1" type="noConversion"/>
  </si>
  <si>
    <t>주요업무</t>
    <phoneticPr fontId="1" type="noConversion"/>
  </si>
  <si>
    <t>경력-1</t>
    <phoneticPr fontId="1" type="noConversion"/>
  </si>
  <si>
    <t>경력-2</t>
    <phoneticPr fontId="1" type="noConversion"/>
  </si>
  <si>
    <t>경력-3</t>
    <phoneticPr fontId="1" type="noConversion"/>
  </si>
  <si>
    <t>경력-4</t>
    <phoneticPr fontId="1" type="noConversion"/>
  </si>
  <si>
    <t>경력-5</t>
    <phoneticPr fontId="1" type="noConversion"/>
  </si>
  <si>
    <t>출신학교</t>
    <phoneticPr fontId="1" type="noConversion"/>
  </si>
  <si>
    <t>1. 기본정보</t>
    <phoneticPr fontId="1" type="noConversion"/>
  </si>
  <si>
    <t>2. 자택주소</t>
    <phoneticPr fontId="1" type="noConversion"/>
  </si>
  <si>
    <t>3. 연락처</t>
    <phoneticPr fontId="1" type="noConversion"/>
  </si>
  <si>
    <t>4. 직장</t>
    <phoneticPr fontId="1" type="noConversion"/>
  </si>
  <si>
    <t>구분</t>
    <phoneticPr fontId="1" type="noConversion"/>
  </si>
  <si>
    <t>자격증1</t>
    <phoneticPr fontId="1" type="noConversion"/>
  </si>
  <si>
    <t>자격증2</t>
  </si>
  <si>
    <t>자격증3</t>
  </si>
  <si>
    <t>자격증명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</si>
  <si>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</si>
  <si>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</si>
  <si>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</si>
  <si>
    <t>구분</t>
    <phoneticPr fontId="1" type="noConversion"/>
  </si>
  <si>
    <t>근무기간(끝)</t>
    <phoneticPr fontId="1" type="noConversion"/>
  </si>
  <si>
    <t>직위</t>
    <phoneticPr fontId="1" type="noConversion"/>
  </si>
  <si>
    <t>활동기간(시작)</t>
    <phoneticPr fontId="1" type="noConversion"/>
  </si>
  <si>
    <t>활동기간(끝)</t>
    <phoneticPr fontId="1" type="noConversion"/>
  </si>
  <si>
    <t>위원회명</t>
    <phoneticPr fontId="1" type="noConversion"/>
  </si>
  <si>
    <t>소관기관</t>
    <phoneticPr fontId="1" type="noConversion"/>
  </si>
  <si>
    <t>위원회-5</t>
  </si>
  <si>
    <t>위원회-6</t>
  </si>
  <si>
    <t>위원회-7</t>
  </si>
  <si>
    <t>위원회-8</t>
  </si>
  <si>
    <t>위원회-9</t>
  </si>
  <si>
    <t>위원회-10</t>
  </si>
  <si>
    <t>대리</t>
    <phoneticPr fontId="1" type="noConversion"/>
  </si>
  <si>
    <t>건축설계</t>
    <phoneticPr fontId="1" type="noConversion"/>
  </si>
  <si>
    <t>ㅇㅇ위원회</t>
    <phoneticPr fontId="1" type="noConversion"/>
  </si>
  <si>
    <t>국토교통부</t>
    <phoneticPr fontId="1" type="noConversion"/>
  </si>
  <si>
    <t>ㅇㅇ심의</t>
    <phoneticPr fontId="1" type="noConversion"/>
  </si>
  <si>
    <t>~</t>
    <phoneticPr fontId="1" type="noConversion"/>
  </si>
  <si>
    <t>전공분야</t>
    <phoneticPr fontId="1" type="noConversion"/>
  </si>
  <si>
    <t>자격증 
보유현황</t>
    <phoneticPr fontId="1" type="noConversion"/>
  </si>
  <si>
    <t>모집공고일</t>
    <phoneticPr fontId="1" type="noConversion"/>
  </si>
  <si>
    <t>*경력산정</t>
    <phoneticPr fontId="1" type="noConversion"/>
  </si>
  <si>
    <t>근무일수</t>
    <phoneticPr fontId="1" type="noConversion"/>
  </si>
  <si>
    <t>근무년수</t>
    <phoneticPr fontId="1" type="noConversion"/>
  </si>
  <si>
    <t>합계</t>
    <phoneticPr fontId="1" type="noConversion"/>
  </si>
  <si>
    <t>학사</t>
    <phoneticPr fontId="1" type="noConversion"/>
  </si>
  <si>
    <t>석사</t>
    <phoneticPr fontId="1" type="noConversion"/>
  </si>
  <si>
    <t>박사</t>
    <phoneticPr fontId="1" type="noConversion"/>
  </si>
  <si>
    <t>[자료입력]</t>
    <phoneticPr fontId="1" type="noConversion"/>
  </si>
  <si>
    <t>*목록에서 선택</t>
    <phoneticPr fontId="1" type="noConversion"/>
  </si>
  <si>
    <t>(서명)</t>
    <phoneticPr fontId="1" type="noConversion"/>
  </si>
  <si>
    <t>☞ 추가내용 별지 이용</t>
    <phoneticPr fontId="1" type="noConversion"/>
  </si>
  <si>
    <t>[별지]</t>
    <phoneticPr fontId="1" type="noConversion"/>
  </si>
  <si>
    <t>경력-11</t>
  </si>
  <si>
    <t>경력-12</t>
  </si>
  <si>
    <t>경력-13</t>
  </si>
  <si>
    <t>경력-14</t>
  </si>
  <si>
    <t>경력-15</t>
  </si>
  <si>
    <t>위원회-11</t>
  </si>
  <si>
    <t>위원회-12</t>
  </si>
  <si>
    <t>위원회-13</t>
  </si>
  <si>
    <t>위원회-14</t>
  </si>
  <si>
    <t>위원회-15</t>
  </si>
  <si>
    <t>성명*</t>
    <phoneticPr fontId="1" type="noConversion"/>
  </si>
  <si>
    <t>성별*</t>
    <phoneticPr fontId="1" type="noConversion"/>
  </si>
  <si>
    <t>생년월일*</t>
    <phoneticPr fontId="1" type="noConversion"/>
  </si>
  <si>
    <t>우편번호*</t>
    <phoneticPr fontId="1" type="noConversion"/>
  </si>
  <si>
    <t>주소*</t>
    <phoneticPr fontId="1" type="noConversion"/>
  </si>
  <si>
    <t>직장*</t>
    <phoneticPr fontId="1" type="noConversion"/>
  </si>
  <si>
    <t>휴대폰*</t>
    <phoneticPr fontId="1" type="noConversion"/>
  </si>
  <si>
    <t>E-mail*</t>
    <phoneticPr fontId="1" type="noConversion"/>
  </si>
  <si>
    <t>직장명*</t>
    <phoneticPr fontId="1" type="noConversion"/>
  </si>
  <si>
    <t>부서명*</t>
    <phoneticPr fontId="1" type="noConversion"/>
  </si>
  <si>
    <t>담당업무*</t>
    <phoneticPr fontId="1" type="noConversion"/>
  </si>
  <si>
    <t>작성일*</t>
    <phoneticPr fontId="1" type="noConversion"/>
  </si>
  <si>
    <t>작성자(서명인)*</t>
    <phoneticPr fontId="1" type="noConversion"/>
  </si>
  <si>
    <t>직위*</t>
    <phoneticPr fontId="1" type="noConversion"/>
  </si>
  <si>
    <t>양식 수정 금지 : 열,행 삽입 및 삭제 등</t>
    <phoneticPr fontId="1" type="noConversion"/>
  </si>
  <si>
    <t>현재 시트('입력')에서만 자료 입력, '출력'시트에는 입력금지</t>
    <phoneticPr fontId="1" type="noConversion"/>
  </si>
  <si>
    <t>5. 학력</t>
    <phoneticPr fontId="1" type="noConversion"/>
  </si>
  <si>
    <t>6. 자격증 보유현황</t>
    <phoneticPr fontId="1" type="noConversion"/>
  </si>
  <si>
    <t>*최대3개까지 입력</t>
    <phoneticPr fontId="1" type="noConversion"/>
  </si>
  <si>
    <t>남</t>
  </si>
  <si>
    <t>1. 자료입력</t>
    <phoneticPr fontId="1" type="noConversion"/>
  </si>
  <si>
    <t>&lt;입력 및 출력 방법(예시)&gt;</t>
    <phoneticPr fontId="1" type="noConversion"/>
  </si>
  <si>
    <t>2) '출력' 시트 인쇄 및 서명, 스캔</t>
    <phoneticPr fontId="1" type="noConversion"/>
  </si>
  <si>
    <t>3) 원본 파일(현재 엑셀파일) 및 스캔본(PDF) 이메일로 송부</t>
    <phoneticPr fontId="1" type="noConversion"/>
  </si>
  <si>
    <t>홍길동</t>
    <phoneticPr fontId="1" type="noConversion"/>
  </si>
  <si>
    <t>2. 최종양식</t>
    <phoneticPr fontId="1" type="noConversion"/>
  </si>
  <si>
    <t>☞ '작성양식' 시트</t>
    <phoneticPr fontId="1" type="noConversion"/>
  </si>
  <si>
    <t>(빨강*)표시 항목은 필수입력</t>
    <phoneticPr fontId="1" type="noConversion"/>
  </si>
  <si>
    <t>00000</t>
    <phoneticPr fontId="1" type="noConversion"/>
  </si>
  <si>
    <t>02-000-0000</t>
    <phoneticPr fontId="1" type="noConversion"/>
  </si>
  <si>
    <t>010-0000-0000</t>
    <phoneticPr fontId="1" type="noConversion"/>
  </si>
  <si>
    <t>aaa@email.com</t>
    <phoneticPr fontId="1" type="noConversion"/>
  </si>
  <si>
    <t>건축학</t>
    <phoneticPr fontId="1" type="noConversion"/>
  </si>
  <si>
    <t>졸업</t>
    <phoneticPr fontId="1" type="noConversion"/>
  </si>
  <si>
    <t>건축사</t>
    <phoneticPr fontId="1" type="noConversion"/>
  </si>
  <si>
    <t>ㅇㅇ사무소</t>
    <phoneticPr fontId="1" type="noConversion"/>
  </si>
  <si>
    <t>△△사무소</t>
    <phoneticPr fontId="1" type="noConversion"/>
  </si>
  <si>
    <t>ㅁㅁ사무소</t>
    <phoneticPr fontId="1" type="noConversion"/>
  </si>
  <si>
    <t>ㅁㅁ위원회</t>
    <phoneticPr fontId="1" type="noConversion"/>
  </si>
  <si>
    <t>ㅇㅇ기관</t>
    <phoneticPr fontId="1" type="noConversion"/>
  </si>
  <si>
    <t>설계부</t>
    <phoneticPr fontId="1" type="noConversion"/>
  </si>
  <si>
    <t>팀장</t>
    <phoneticPr fontId="1" type="noConversion"/>
  </si>
  <si>
    <t>서울시 oo구 oo대로oo길 oo</t>
    <phoneticPr fontId="1" type="noConversion"/>
  </si>
  <si>
    <t>지원분야*</t>
    <phoneticPr fontId="1" type="noConversion"/>
  </si>
  <si>
    <t>지원자격*</t>
    <phoneticPr fontId="1" type="noConversion"/>
  </si>
  <si>
    <t>지원자격</t>
    <phoneticPr fontId="1" type="noConversion"/>
  </si>
  <si>
    <t>8. 지원자격 및 해당요건</t>
    <phoneticPr fontId="1" type="noConversion"/>
  </si>
  <si>
    <t>7. 지원분야</t>
    <phoneticPr fontId="1" type="noConversion"/>
  </si>
  <si>
    <t>지원분야</t>
    <phoneticPr fontId="1" type="noConversion"/>
  </si>
  <si>
    <t>자문위원</t>
    <phoneticPr fontId="1" type="noConversion"/>
  </si>
  <si>
    <t>지원분야</t>
    <phoneticPr fontId="1" type="noConversion"/>
  </si>
  <si>
    <t>지원자격
및
해당요건</t>
    <phoneticPr fontId="1" type="noConversion"/>
  </si>
  <si>
    <t>지원자격</t>
    <phoneticPr fontId="1" type="noConversion"/>
  </si>
  <si>
    <t>졸업구분</t>
    <phoneticPr fontId="1" type="noConversion"/>
  </si>
  <si>
    <t>☞ '신청서' 시트</t>
    <phoneticPr fontId="1" type="noConversion"/>
  </si>
  <si>
    <t>('작성양식'시트 입력 내용 자동 반영)</t>
    <phoneticPr fontId="1" type="noConversion"/>
  </si>
  <si>
    <t>수료</t>
    <phoneticPr fontId="1" type="noConversion"/>
  </si>
  <si>
    <t>*최근경력부터 입력, 최대15개</t>
    <phoneticPr fontId="1" type="noConversion"/>
  </si>
  <si>
    <t>교육부</t>
    <phoneticPr fontId="1" type="noConversion"/>
  </si>
  <si>
    <t>작성방식</t>
    <phoneticPr fontId="1" type="noConversion"/>
  </si>
  <si>
    <t>9. 경력현황</t>
    <phoneticPr fontId="1" type="noConversion"/>
  </si>
  <si>
    <t>경력현황</t>
  </si>
  <si>
    <t>경력현황</t>
    <phoneticPr fontId="1" type="noConversion"/>
  </si>
  <si>
    <t>타기관 
위원회 
참여현황</t>
  </si>
  <si>
    <t>타기관 
위원회 
참여현황</t>
    <phoneticPr fontId="1" type="noConversion"/>
  </si>
  <si>
    <t>기타</t>
    <phoneticPr fontId="1" type="noConversion"/>
  </si>
  <si>
    <t>대학</t>
    <phoneticPr fontId="1" type="noConversion"/>
  </si>
  <si>
    <t>연구기관</t>
    <phoneticPr fontId="1" type="noConversion"/>
  </si>
  <si>
    <t>교육이수여부</t>
    <phoneticPr fontId="1" type="noConversion"/>
  </si>
  <si>
    <t>6-1</t>
    <phoneticPr fontId="1" type="noConversion"/>
  </si>
  <si>
    <t>교육시설 사전기획 전문가 교육과정 이수여부</t>
    <phoneticPr fontId="1" type="noConversion"/>
  </si>
  <si>
    <t>이 수</t>
  </si>
  <si>
    <t>6-1. 교육시설 사전기획 전문가 교육과정 이수여부</t>
    <phoneticPr fontId="1" type="noConversion"/>
  </si>
  <si>
    <t>구분</t>
    <phoneticPr fontId="1" type="noConversion"/>
  </si>
  <si>
    <t>이 수</t>
    <phoneticPr fontId="1" type="noConversion"/>
  </si>
  <si>
    <t>미 이 수</t>
    <phoneticPr fontId="1" type="noConversion"/>
  </si>
  <si>
    <t>구분*</t>
    <phoneticPr fontId="1" type="noConversion"/>
  </si>
  <si>
    <t>선택 1</t>
    <phoneticPr fontId="1" type="noConversion"/>
  </si>
  <si>
    <t>선택2</t>
    <phoneticPr fontId="1" type="noConversion"/>
  </si>
  <si>
    <t>선택3</t>
    <phoneticPr fontId="1" type="noConversion"/>
  </si>
  <si>
    <t>*목록에서 선택(복수선택 가능)</t>
    <phoneticPr fontId="1" type="noConversion"/>
  </si>
  <si>
    <t>(선택1)</t>
    <phoneticPr fontId="1" type="noConversion"/>
  </si>
  <si>
    <t>(선택2)</t>
    <phoneticPr fontId="1" type="noConversion"/>
  </si>
  <si>
    <t>(선택3)</t>
    <phoneticPr fontId="1" type="noConversion"/>
  </si>
  <si>
    <t>성명*</t>
    <phoneticPr fontId="1" type="noConversion"/>
  </si>
  <si>
    <t>성별*</t>
    <phoneticPr fontId="1" type="noConversion"/>
  </si>
  <si>
    <t>생년월일*</t>
    <phoneticPr fontId="1" type="noConversion"/>
  </si>
  <si>
    <t>자택주소*</t>
    <phoneticPr fontId="1" type="noConversion"/>
  </si>
  <si>
    <t>우편번호*</t>
    <phoneticPr fontId="1" type="noConversion"/>
  </si>
  <si>
    <t>직장*</t>
    <phoneticPr fontId="1" type="noConversion"/>
  </si>
  <si>
    <t>휴대폰*</t>
    <phoneticPr fontId="1" type="noConversion"/>
  </si>
  <si>
    <t>E-mail*</t>
    <phoneticPr fontId="1" type="noConversion"/>
  </si>
  <si>
    <t>직장명*</t>
    <phoneticPr fontId="1" type="noConversion"/>
  </si>
  <si>
    <t>부서명*</t>
    <phoneticPr fontId="1" type="noConversion"/>
  </si>
  <si>
    <t>직위*</t>
    <phoneticPr fontId="1" type="noConversion"/>
  </si>
  <si>
    <t>담당업무*</t>
    <phoneticPr fontId="1" type="noConversion"/>
  </si>
  <si>
    <t>주소*</t>
    <phoneticPr fontId="1" type="noConversion"/>
  </si>
  <si>
    <t xml:space="preserve">(선택1) </t>
    <phoneticPr fontId="1" type="noConversion"/>
  </si>
  <si>
    <t xml:space="preserve">(선택2) </t>
    <phoneticPr fontId="1" type="noConversion"/>
  </si>
  <si>
    <t xml:space="preserve">(선택3) </t>
    <phoneticPr fontId="1" type="noConversion"/>
  </si>
  <si>
    <t>유사
프로젝트
실적</t>
    <phoneticPr fontId="1" type="noConversion"/>
  </si>
  <si>
    <t>실 적 기 간</t>
    <phoneticPr fontId="1" type="noConversion"/>
  </si>
  <si>
    <t>사업명</t>
    <phoneticPr fontId="1" type="noConversion"/>
  </si>
  <si>
    <t>10. 유사 프로젝트 실적</t>
    <phoneticPr fontId="1" type="noConversion"/>
  </si>
  <si>
    <t>11. 타기관 위원회 참여현황</t>
    <phoneticPr fontId="1" type="noConversion"/>
  </si>
  <si>
    <t>실적기간(시작)</t>
    <phoneticPr fontId="1" type="noConversion"/>
  </si>
  <si>
    <t>실적기간(끝)</t>
    <phoneticPr fontId="1" type="noConversion"/>
  </si>
  <si>
    <t>사전기획</t>
    <phoneticPr fontId="1" type="noConversion"/>
  </si>
  <si>
    <t>*최근활동부터 입력, 최대10개</t>
    <phoneticPr fontId="1" type="noConversion"/>
  </si>
  <si>
    <t>*최근활동부터 입력, 최대15개</t>
    <phoneticPr fontId="1" type="noConversion"/>
  </si>
  <si>
    <t>실적-1</t>
    <phoneticPr fontId="1" type="noConversion"/>
  </si>
  <si>
    <t>실적-2</t>
    <phoneticPr fontId="1" type="noConversion"/>
  </si>
  <si>
    <t>실적-3</t>
  </si>
  <si>
    <t>실적-4</t>
  </si>
  <si>
    <t>실적-5</t>
  </si>
  <si>
    <t>실적-6</t>
  </si>
  <si>
    <t>실적-7</t>
  </si>
  <si>
    <t>실적-8</t>
  </si>
  <si>
    <t>실적-9</t>
  </si>
  <si>
    <t>실적-10</t>
  </si>
  <si>
    <t>유사 
프로젝트
실적</t>
    <phoneticPr fontId="1" type="noConversion"/>
  </si>
  <si>
    <t>과장</t>
    <phoneticPr fontId="1" type="noConversion"/>
  </si>
  <si>
    <t>00학교 사전기획 용역</t>
    <phoneticPr fontId="1" type="noConversion"/>
  </si>
  <si>
    <t>00교육지원청</t>
    <phoneticPr fontId="1" type="noConversion"/>
  </si>
  <si>
    <t>00학교 공간재구조화사업 설계용역</t>
    <phoneticPr fontId="1" type="noConversion"/>
  </si>
  <si>
    <t>설계공모 심사</t>
    <phoneticPr fontId="1" type="noConversion"/>
  </si>
  <si>
    <t>공공건축 심의</t>
    <phoneticPr fontId="1" type="noConversion"/>
  </si>
  <si>
    <t>교육공무원</t>
    <phoneticPr fontId="1" type="noConversion"/>
  </si>
  <si>
    <t>발주기관</t>
    <phoneticPr fontId="1" type="noConversion"/>
  </si>
  <si>
    <t>자격</t>
    <phoneticPr fontId="1" type="noConversion"/>
  </si>
  <si>
    <r>
      <rPr>
        <b/>
        <sz val="11"/>
        <color rgb="FF000000"/>
        <rFont val="맑은 고딕"/>
        <family val="3"/>
        <charset val="129"/>
      </rPr>
      <t>한국교육시설안전원 이사장</t>
    </r>
    <r>
      <rPr>
        <sz val="11"/>
        <color rgb="FF000000"/>
        <rFont val="맑은 고딕"/>
        <family val="3"/>
        <charset val="129"/>
      </rPr>
      <t xml:space="preserve"> 귀하</t>
    </r>
    <phoneticPr fontId="1" type="noConversion"/>
  </si>
  <si>
    <t>개인정보제공 동의서</t>
  </si>
  <si>
    <t>- 아 래 -</t>
  </si>
  <si>
    <t>2. 개인정보항목 : 후보자 등록신청서의 각 항목</t>
  </si>
  <si>
    <t>1. 수집이용목적 : 후보자 서류심사 및 인력풀 운용</t>
    <phoneticPr fontId="1" type="noConversion"/>
  </si>
  <si>
    <t>서울특별시 00구 00대로 000</t>
    <phoneticPr fontId="1" type="noConversion"/>
  </si>
  <si>
    <t>OO대학교</t>
    <phoneticPr fontId="1" type="noConversion"/>
  </si>
  <si>
    <t>00 공단</t>
    <phoneticPr fontId="1" type="noConversion"/>
  </si>
  <si>
    <t>건축계획</t>
    <phoneticPr fontId="1" type="noConversion"/>
  </si>
  <si>
    <t>자문위원</t>
  </si>
  <si>
    <t>'사전기획 적정성 검토 자문위원(인력풀) 등록신청서' 
작성 안내</t>
    <phoneticPr fontId="1" type="noConversion"/>
  </si>
  <si>
    <t>사전기획 적정성 검토에 대한 전문적인 지식이 있는 사람 등 위 자격과 동등한 전문지식과 실무경험이 있는 사람</t>
    <phoneticPr fontId="1" type="noConversion"/>
  </si>
  <si>
    <t>「건축사법」에 따른 건축사 자격 취득전·후 경력 5년 이상</t>
    <phoneticPr fontId="1" type="noConversion"/>
  </si>
  <si>
    <t>「고등교육법」 제2조 각 호의 학교에서 건축계획, 건축설계 또는 교육(공학) 분야의 부교수 이상으로 재직 중인 사람으로서,  해당 분야에서 5년 이상의 교육경력이 있는 자</t>
    <phoneticPr fontId="1" type="noConversion"/>
  </si>
  <si>
    <t>건축, 교육(공학) 관련 공인 연구기관에 재직 중인 박사학위 소지자로서 건축, 교육(공학)분야에서 5년 이상의 실무경력이 있는 사람</t>
    <phoneticPr fontId="1" type="noConversion"/>
  </si>
  <si>
    <t>교육기관, 교육행정기관 또는 교육연구기관에 5년 이상 재직 중인 「교육공무원법」에 따른 교육공무원으로서 , 교육시설 사전기획 관련 업무(교육과정 연계 공간기획 등)에 참여한 실무경력이 있는 자</t>
    <phoneticPr fontId="1" type="noConversion"/>
  </si>
  <si>
    <r>
      <t xml:space="preserve">해당요건
</t>
    </r>
    <r>
      <rPr>
        <b/>
        <sz val="8"/>
        <color rgb="FF000000"/>
        <rFont val="맑은 고딕"/>
        <family val="3"/>
        <charset val="129"/>
      </rPr>
      <t>(지원자격 선택 시 자동 입력)</t>
    </r>
    <phoneticPr fontId="1" type="noConversion"/>
  </si>
  <si>
    <r>
      <t xml:space="preserve">본인은 한국교육시설안전원(이하 '안전원') 사전기획 적정성 검토 자문위원(인력풀) 후보자 등록에 있어 아래와 같이 안전원이 본인에 대한 개인정보를 수집할 필요가 있다는 것을 이해하고 있으며, 이를 위해 </t>
    </r>
    <r>
      <rPr>
        <sz val="10"/>
        <color rgb="FF000000"/>
        <rFont val="MS Gothic"/>
        <family val="3"/>
        <charset val="128"/>
      </rPr>
      <t>｢</t>
    </r>
    <r>
      <rPr>
        <sz val="10"/>
        <color rgb="FF000000"/>
        <rFont val="맑은 고딕"/>
        <family val="3"/>
        <charset val="129"/>
      </rPr>
      <t>개인정보 보호법</t>
    </r>
    <r>
      <rPr>
        <sz val="10"/>
        <color rgb="FF000000"/>
        <rFont val="MS Gothic"/>
        <family val="3"/>
        <charset val="128"/>
      </rPr>
      <t>｣</t>
    </r>
    <r>
      <rPr>
        <sz val="10"/>
        <color rgb="FF000000"/>
        <rFont val="맑은 고딕"/>
        <family val="3"/>
        <charset val="129"/>
      </rPr>
      <t xml:space="preserve"> 등에 의해 보호되는 본인에 관한 각종 정보 자료를 동법 제15조의 규정등에 따라 안전원에 제공하는데 동의하며, 동의를 거부할 권리가 있다는 사실을 인지하였습니다. 또한 본인의 정보는 사전기획 적정성 검토 자문위원(인력풀) 운용을 위해 그 목적이 상실될 때까지 사용되어지는 것에 동의합니다.</t>
    </r>
    <phoneticPr fontId="1" type="noConversion"/>
  </si>
  <si>
    <t>사전기획 적정성 검토 자문위원 신청서</t>
    <phoneticPr fontId="1" type="noConversion"/>
  </si>
  <si>
    <t>대학</t>
  </si>
  <si>
    <r>
      <t xml:space="preserve">*이수 여부: 목록에서 선택, </t>
    </r>
    <r>
      <rPr>
        <b/>
        <sz val="10"/>
        <color rgb="FFFF0000"/>
        <rFont val="맑은 고딕"/>
        <family val="3"/>
        <charset val="129"/>
      </rPr>
      <t>이수 완료 &gt; 교육 날짜 직접기입(0000-00-00), 미이수 시 날짜 삭제</t>
    </r>
    <phoneticPr fontId="1" type="noConversion"/>
  </si>
  <si>
    <t>12. 작성자</t>
    <phoneticPr fontId="1" type="noConversion"/>
  </si>
  <si>
    <t>1) '작성양식' 시트 1~12번항목 입력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</si>
</sst>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년&quot;\ m&quot;월&quot;\ d&quot;일&quot;;@"/>
    <numFmt numFmtId="177" formatCode="0_);[Red]\(0\)"/>
  </numFmts>
  <fonts count="28"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1"/>
      <color rgb="FF0000FF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color rgb="FF0000FF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u/>
      <sz val="11"/>
      <color rgb="FF000000"/>
      <name val="맑은 고딕"/>
      <family val="3"/>
      <charset val="129"/>
    </font>
    <font>
      <b/>
      <u/>
      <sz val="15"/>
      <color rgb="FF000000"/>
      <name val="맑은 고딕"/>
      <family val="3"/>
      <charset val="129"/>
      <scheme val="major"/>
    </font>
    <font>
      <b/>
      <sz val="15"/>
      <color rgb="FF00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u/>
      <sz val="10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12"/>
      <name val="맑은 고딕"/>
      <family val="3"/>
      <charset val="129"/>
    </font>
    <font>
      <sz val="11"/>
      <color theme="1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sz val="10"/>
      <color rgb="FF000000"/>
      <name val="MS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27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14" fontId="6" fillId="0" borderId="0" xfId="0" applyNumberFormat="1" applyFont="1">
      <alignment vertical="center"/>
    </xf>
    <xf numFmtId="0" fontId="6" fillId="0" borderId="33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2" borderId="39" xfId="0" applyFill="1" applyBorder="1" applyAlignment="1">
      <alignment horizontal="center" vertical="center" shrinkToFit="1"/>
    </xf>
    <xf numFmtId="14" fontId="5" fillId="2" borderId="3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left" vertical="center" indent="1"/>
    </xf>
    <xf numFmtId="0" fontId="20" fillId="0" borderId="0" xfId="0" applyFont="1">
      <alignment vertical="center"/>
    </xf>
    <xf numFmtId="0" fontId="19" fillId="0" borderId="0" xfId="2">
      <alignment vertical="center"/>
    </xf>
    <xf numFmtId="0" fontId="21" fillId="0" borderId="0" xfId="0" applyFont="1" applyAlignment="1">
      <alignment horizontal="left" vertical="center" indent="1"/>
    </xf>
    <xf numFmtId="0" fontId="6" fillId="4" borderId="52" xfId="0" applyFont="1" applyFill="1" applyBorder="1">
      <alignment vertical="center"/>
    </xf>
    <xf numFmtId="0" fontId="6" fillId="2" borderId="55" xfId="0" applyFont="1" applyFill="1" applyBorder="1" applyAlignment="1">
      <alignment horizontal="left" vertical="center"/>
    </xf>
    <xf numFmtId="0" fontId="6" fillId="4" borderId="56" xfId="0" applyFont="1" applyFill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14" fontId="5" fillId="2" borderId="4" xfId="0" applyNumberFormat="1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justify" vertical="center" wrapText="1"/>
    </xf>
    <xf numFmtId="0" fontId="22" fillId="3" borderId="1" xfId="0" applyFont="1" applyFill="1" applyBorder="1">
      <alignment vertical="center"/>
    </xf>
    <xf numFmtId="0" fontId="18" fillId="0" borderId="0" xfId="0" applyFont="1">
      <alignment vertical="center"/>
    </xf>
    <xf numFmtId="0" fontId="0" fillId="2" borderId="8" xfId="0" applyFill="1" applyBorder="1" applyAlignment="1">
      <alignment horizontal="center" vertical="center" wrapText="1"/>
    </xf>
    <xf numFmtId="0" fontId="7" fillId="5" borderId="1" xfId="0" applyFont="1" applyFill="1" applyBorder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9" fontId="7" fillId="5" borderId="1" xfId="0" applyNumberFormat="1" applyFont="1" applyFill="1" applyBorder="1">
      <alignment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center" vertical="center" shrinkToFit="1"/>
    </xf>
    <xf numFmtId="0" fontId="0" fillId="2" borderId="68" xfId="0" applyFill="1" applyBorder="1" applyAlignment="1">
      <alignment horizontal="center" vertical="center" wrapText="1"/>
    </xf>
    <xf numFmtId="0" fontId="0" fillId="2" borderId="69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14" fontId="5" fillId="2" borderId="71" xfId="0" applyNumberFormat="1" applyFont="1" applyFill="1" applyBorder="1" applyAlignment="1">
      <alignment horizontal="center" vertical="center" shrinkToFit="1"/>
    </xf>
    <xf numFmtId="14" fontId="5" fillId="2" borderId="74" xfId="0" applyNumberFormat="1" applyFont="1" applyFill="1" applyBorder="1" applyAlignment="1">
      <alignment horizontal="center" vertical="center" shrinkToFit="1"/>
    </xf>
    <xf numFmtId="14" fontId="5" fillId="2" borderId="77" xfId="0" applyNumberFormat="1" applyFont="1" applyFill="1" applyBorder="1" applyAlignment="1">
      <alignment horizontal="center" vertical="center" shrinkToFit="1"/>
    </xf>
    <xf numFmtId="14" fontId="5" fillId="2" borderId="80" xfId="0" applyNumberFormat="1" applyFont="1" applyFill="1" applyBorder="1" applyAlignment="1">
      <alignment horizontal="center" vertical="center" shrinkToFit="1"/>
    </xf>
    <xf numFmtId="14" fontId="5" fillId="2" borderId="81" xfId="0" applyNumberFormat="1" applyFont="1" applyFill="1" applyBorder="1" applyAlignment="1">
      <alignment horizontal="center" vertical="center" shrinkToFit="1"/>
    </xf>
    <xf numFmtId="14" fontId="5" fillId="2" borderId="82" xfId="0" applyNumberFormat="1" applyFont="1" applyFill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2" borderId="78" xfId="0" applyFill="1" applyBorder="1" applyAlignment="1">
      <alignment horizontal="center" vertical="center" shrinkToFit="1"/>
    </xf>
    <xf numFmtId="14" fontId="5" fillId="2" borderId="83" xfId="0" applyNumberFormat="1" applyFont="1" applyFill="1" applyBorder="1" applyAlignment="1">
      <alignment horizontal="center" vertical="center" shrinkToFit="1"/>
    </xf>
    <xf numFmtId="9" fontId="9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6" fillId="0" borderId="87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86" xfId="0" applyFont="1" applyBorder="1">
      <alignment vertical="center"/>
    </xf>
    <xf numFmtId="0" fontId="6" fillId="4" borderId="91" xfId="0" applyFont="1" applyFill="1" applyBorder="1">
      <alignment vertical="center"/>
    </xf>
    <xf numFmtId="0" fontId="6" fillId="0" borderId="66" xfId="0" applyFont="1" applyBorder="1">
      <alignment vertical="center"/>
    </xf>
    <xf numFmtId="0" fontId="6" fillId="0" borderId="92" xfId="0" applyFont="1" applyBorder="1">
      <alignment vertical="center"/>
    </xf>
    <xf numFmtId="0" fontId="6" fillId="0" borderId="88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66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shrinkToFit="1"/>
    </xf>
    <xf numFmtId="49" fontId="0" fillId="2" borderId="94" xfId="0" applyNumberForma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vertical="center" shrinkToFit="1"/>
    </xf>
    <xf numFmtId="0" fontId="5" fillId="2" borderId="65" xfId="0" applyFont="1" applyFill="1" applyBorder="1" applyAlignment="1">
      <alignment horizontal="center" vertical="center" shrinkToFit="1"/>
    </xf>
    <xf numFmtId="9" fontId="5" fillId="2" borderId="65" xfId="0" applyNumberFormat="1" applyFont="1" applyFill="1" applyBorder="1" applyAlignment="1">
      <alignment vertical="center" shrinkToFit="1"/>
    </xf>
    <xf numFmtId="9" fontId="5" fillId="2" borderId="66" xfId="0" applyNumberFormat="1" applyFont="1" applyFill="1" applyBorder="1" applyAlignment="1">
      <alignment vertical="center" shrinkToFit="1"/>
    </xf>
    <xf numFmtId="0" fontId="6" fillId="0" borderId="1" xfId="0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9" fontId="5" fillId="2" borderId="65" xfId="0" applyNumberFormat="1" applyFont="1" applyFill="1" applyBorder="1" applyAlignment="1">
      <alignment horizontal="left" vertical="center" shrinkToFit="1"/>
    </xf>
    <xf numFmtId="0" fontId="5" fillId="2" borderId="65" xfId="0" applyFont="1" applyFill="1" applyBorder="1" applyAlignment="1">
      <alignment horizontal="left" vertical="center" shrinkToFit="1"/>
    </xf>
    <xf numFmtId="0" fontId="23" fillId="2" borderId="65" xfId="0" applyFont="1" applyFill="1" applyBorder="1" applyAlignment="1">
      <alignment horizontal="center" vertical="center" shrinkToFit="1"/>
    </xf>
    <xf numFmtId="9" fontId="23" fillId="2" borderId="33" xfId="0" applyNumberFormat="1" applyFont="1" applyFill="1" applyBorder="1" applyAlignment="1">
      <alignment horizontal="center" vertical="center" shrinkToFi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3" borderId="39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21" fillId="3" borderId="16" xfId="0" applyFont="1" applyFill="1" applyBorder="1" applyAlignment="1">
      <alignment horizontal="center" vertical="center" shrinkToFit="1"/>
    </xf>
    <xf numFmtId="0" fontId="21" fillId="3" borderId="18" xfId="0" applyFont="1" applyFill="1" applyBorder="1" applyAlignment="1">
      <alignment horizontal="center" vertical="center" shrinkToFit="1"/>
    </xf>
    <xf numFmtId="9" fontId="24" fillId="0" borderId="1" xfId="0" applyNumberFormat="1" applyFont="1" applyBorder="1" applyAlignment="1">
      <alignment horizontal="center" vertical="center" shrinkToFit="1"/>
    </xf>
    <xf numFmtId="14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6" fillId="0" borderId="35" xfId="0" applyFont="1" applyBorder="1">
      <alignment vertical="center"/>
    </xf>
    <xf numFmtId="0" fontId="0" fillId="2" borderId="11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 wrapText="1"/>
    </xf>
    <xf numFmtId="14" fontId="5" fillId="2" borderId="113" xfId="0" applyNumberFormat="1" applyFont="1" applyFill="1" applyBorder="1" applyAlignment="1">
      <alignment horizontal="center" vertical="center" shrinkToFit="1"/>
    </xf>
    <xf numFmtId="0" fontId="25" fillId="5" borderId="1" xfId="2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vertical="center" shrinkToFit="1"/>
    </xf>
    <xf numFmtId="0" fontId="0" fillId="2" borderId="0" xfId="0" applyFill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77" fontId="7" fillId="5" borderId="1" xfId="0" applyNumberFormat="1" applyFont="1" applyFill="1" applyBorder="1" applyAlignment="1">
      <alignment horizontal="left" vertical="center"/>
    </xf>
    <xf numFmtId="0" fontId="5" fillId="2" borderId="117" xfId="0" applyFont="1" applyFill="1" applyBorder="1" applyAlignment="1">
      <alignment vertical="center" shrinkToFit="1"/>
    </xf>
    <xf numFmtId="0" fontId="0" fillId="0" borderId="0" xfId="0" quotePrefix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8" fillId="0" borderId="48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5" fillId="3" borderId="57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6" fillId="4" borderId="93" xfId="0" applyFont="1" applyFill="1" applyBorder="1" applyAlignment="1">
      <alignment horizontal="left" vertical="center"/>
    </xf>
    <xf numFmtId="0" fontId="6" fillId="4" borderId="58" xfId="0" applyFont="1" applyFill="1" applyBorder="1" applyAlignment="1">
      <alignment horizontal="left" vertical="center"/>
    </xf>
    <xf numFmtId="9" fontId="9" fillId="5" borderId="1" xfId="0" applyNumberFormat="1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9" fontId="15" fillId="2" borderId="33" xfId="0" applyNumberFormat="1" applyFont="1" applyFill="1" applyBorder="1" applyAlignment="1">
      <alignment horizontal="left" vertical="center" wrapText="1"/>
    </xf>
    <xf numFmtId="9" fontId="15" fillId="2" borderId="87" xfId="0" applyNumberFormat="1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87" xfId="0" applyFont="1" applyFill="1" applyBorder="1" applyAlignment="1">
      <alignment horizontal="left" vertical="center" wrapText="1"/>
    </xf>
    <xf numFmtId="0" fontId="5" fillId="2" borderId="101" xfId="0" applyFont="1" applyFill="1" applyBorder="1" applyAlignment="1">
      <alignment horizontal="center" vertical="center" shrinkToFit="1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3" xfId="0" applyFont="1" applyFill="1" applyBorder="1" applyAlignment="1">
      <alignment horizontal="center" vertical="center" shrinkToFit="1"/>
    </xf>
    <xf numFmtId="0" fontId="5" fillId="2" borderId="114" xfId="0" applyFont="1" applyFill="1" applyBorder="1" applyAlignment="1">
      <alignment horizontal="center" vertical="center" shrinkToFit="1"/>
    </xf>
    <xf numFmtId="0" fontId="0" fillId="2" borderId="97" xfId="0" applyFill="1" applyBorder="1" applyAlignment="1">
      <alignment horizontal="center" vertical="center" wrapText="1"/>
    </xf>
    <xf numFmtId="0" fontId="0" fillId="2" borderId="96" xfId="0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shrinkToFit="1"/>
    </xf>
    <xf numFmtId="0" fontId="5" fillId="2" borderId="110" xfId="0" applyFont="1" applyFill="1" applyBorder="1" applyAlignment="1">
      <alignment horizontal="center" vertical="center" shrinkToFit="1"/>
    </xf>
    <xf numFmtId="0" fontId="5" fillId="2" borderId="74" xfId="0" applyFont="1" applyFill="1" applyBorder="1" applyAlignment="1">
      <alignment horizontal="center" vertical="center" shrinkToFit="1"/>
    </xf>
    <xf numFmtId="0" fontId="5" fillId="2" borderId="83" xfId="0" applyFont="1" applyFill="1" applyBorder="1" applyAlignment="1">
      <alignment horizontal="center" vertical="center" shrinkToFit="1"/>
    </xf>
    <xf numFmtId="0" fontId="5" fillId="2" borderId="116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 shrinkToFit="1"/>
    </xf>
    <xf numFmtId="0" fontId="5" fillId="2" borderId="84" xfId="0" applyFont="1" applyFill="1" applyBorder="1" applyAlignment="1">
      <alignment horizontal="center" vertical="center" shrinkToFit="1"/>
    </xf>
    <xf numFmtId="0" fontId="0" fillId="2" borderId="109" xfId="0" applyFill="1" applyBorder="1" applyAlignment="1">
      <alignment horizontal="center" vertical="center" wrapText="1"/>
    </xf>
    <xf numFmtId="0" fontId="0" fillId="2" borderId="106" xfId="0" applyFill="1" applyBorder="1" applyAlignment="1">
      <alignment horizontal="center" vertical="center" wrapText="1"/>
    </xf>
    <xf numFmtId="0" fontId="0" fillId="2" borderId="107" xfId="0" applyFill="1" applyBorder="1" applyAlignment="1">
      <alignment horizontal="center" vertical="center" wrapText="1"/>
    </xf>
    <xf numFmtId="0" fontId="0" fillId="2" borderId="108" xfId="0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 wrapText="1"/>
    </xf>
    <xf numFmtId="0" fontId="0" fillId="2" borderId="70" xfId="0" applyFill="1" applyBorder="1" applyAlignment="1">
      <alignment horizontal="center" vertical="center" wrapText="1"/>
    </xf>
    <xf numFmtId="0" fontId="0" fillId="2" borderId="93" xfId="0" applyFill="1" applyBorder="1" applyAlignment="1">
      <alignment horizontal="center" vertical="center" wrapText="1"/>
    </xf>
    <xf numFmtId="0" fontId="0" fillId="2" borderId="91" xfId="0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shrinkToFit="1"/>
    </xf>
    <xf numFmtId="0" fontId="5" fillId="2" borderId="115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76" xfId="0" applyFont="1" applyFill="1" applyBorder="1" applyAlignment="1">
      <alignment horizontal="center" vertical="center" shrinkToFit="1"/>
    </xf>
    <xf numFmtId="0" fontId="5" fillId="2" borderId="77" xfId="0" applyFont="1" applyFill="1" applyBorder="1" applyAlignment="1">
      <alignment horizontal="center" vertical="center" shrinkToFit="1"/>
    </xf>
    <xf numFmtId="0" fontId="5" fillId="2" borderId="78" xfId="0" applyFont="1" applyFill="1" applyBorder="1" applyAlignment="1">
      <alignment horizontal="center" vertical="center" shrinkToFit="1"/>
    </xf>
    <xf numFmtId="0" fontId="5" fillId="2" borderId="79" xfId="0" applyFont="1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85" xfId="0" applyFont="1" applyFill="1" applyBorder="1" applyAlignment="1">
      <alignment horizontal="center" vertical="center" shrinkToFit="1"/>
    </xf>
    <xf numFmtId="0" fontId="14" fillId="0" borderId="27" xfId="0" applyFont="1" applyBorder="1" applyAlignment="1">
      <alignment horizontal="left" vertical="center"/>
    </xf>
    <xf numFmtId="0" fontId="0" fillId="2" borderId="64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justify" vertical="center" wrapText="1"/>
    </xf>
    <xf numFmtId="0" fontId="0" fillId="2" borderId="8" xfId="0" applyFill="1" applyBorder="1" applyAlignment="1">
      <alignment horizontal="justify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10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justify" vertical="center" wrapText="1"/>
    </xf>
    <xf numFmtId="0" fontId="0" fillId="2" borderId="27" xfId="0" applyFill="1" applyBorder="1" applyAlignment="1">
      <alignment horizontal="justify" vertical="center" wrapText="1"/>
    </xf>
    <xf numFmtId="0" fontId="0" fillId="2" borderId="28" xfId="0" applyFill="1" applyBorder="1" applyAlignment="1">
      <alignment horizontal="justify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justify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13" xfId="0" applyFill="1" applyBorder="1" applyAlignment="1">
      <alignment horizontal="justify" vertical="center" wrapText="1"/>
    </xf>
    <xf numFmtId="0" fontId="0" fillId="2" borderId="25" xfId="0" applyFill="1" applyBorder="1" applyAlignment="1">
      <alignment horizontal="justify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9" fontId="5" fillId="2" borderId="99" xfId="0" applyNumberFormat="1" applyFont="1" applyFill="1" applyBorder="1" applyAlignment="1">
      <alignment horizontal="center" vertical="center" shrinkToFit="1"/>
    </xf>
    <xf numFmtId="9" fontId="5" fillId="2" borderId="35" xfId="0" applyNumberFormat="1" applyFont="1" applyFill="1" applyBorder="1" applyAlignment="1">
      <alignment horizontal="center" vertical="center" shrinkToFit="1"/>
    </xf>
    <xf numFmtId="9" fontId="5" fillId="2" borderId="41" xfId="0" applyNumberFormat="1" applyFont="1" applyFill="1" applyBorder="1" applyAlignment="1">
      <alignment horizontal="center" vertical="center" shrinkToFit="1"/>
    </xf>
    <xf numFmtId="9" fontId="5" fillId="2" borderId="34" xfId="0" applyNumberFormat="1" applyFont="1" applyFill="1" applyBorder="1" applyAlignment="1">
      <alignment horizontal="left" vertical="center" wrapText="1" shrinkToFit="1"/>
    </xf>
    <xf numFmtId="0" fontId="5" fillId="2" borderId="35" xfId="0" applyFont="1" applyFill="1" applyBorder="1" applyAlignment="1">
      <alignment horizontal="left" vertical="center" wrapText="1" shrinkToFit="1"/>
    </xf>
    <xf numFmtId="0" fontId="5" fillId="2" borderId="41" xfId="0" applyFont="1" applyFill="1" applyBorder="1" applyAlignment="1">
      <alignment horizontal="left" vertical="center" wrapText="1" shrinkToFit="1"/>
    </xf>
    <xf numFmtId="0" fontId="5" fillId="2" borderId="36" xfId="0" applyFont="1" applyFill="1" applyBorder="1" applyAlignment="1">
      <alignment horizontal="left" vertical="center" wrapText="1" shrinkToFit="1"/>
    </xf>
    <xf numFmtId="0" fontId="5" fillId="2" borderId="0" xfId="0" applyFont="1" applyFill="1" applyAlignment="1">
      <alignment horizontal="left" vertical="center" wrapText="1" shrinkToFit="1"/>
    </xf>
    <xf numFmtId="0" fontId="5" fillId="2" borderId="24" xfId="0" applyFont="1" applyFill="1" applyBorder="1" applyAlignment="1">
      <alignment horizontal="left" vertical="center" wrapText="1" shrinkToFit="1"/>
    </xf>
    <xf numFmtId="0" fontId="5" fillId="2" borderId="37" xfId="0" applyFont="1" applyFill="1" applyBorder="1" applyAlignment="1">
      <alignment horizontal="left" vertical="center" wrapText="1" shrinkToFit="1"/>
    </xf>
    <xf numFmtId="0" fontId="5" fillId="2" borderId="38" xfId="0" applyFont="1" applyFill="1" applyBorder="1" applyAlignment="1">
      <alignment horizontal="left" vertical="center" wrapText="1" shrinkToFit="1"/>
    </xf>
    <xf numFmtId="0" fontId="5" fillId="2" borderId="42" xfId="0" applyFont="1" applyFill="1" applyBorder="1" applyAlignment="1">
      <alignment horizontal="left" vertical="center" wrapText="1" shrinkToFit="1"/>
    </xf>
    <xf numFmtId="0" fontId="0" fillId="2" borderId="6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66" xfId="0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14" fontId="5" fillId="2" borderId="4" xfId="0" applyNumberFormat="1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0" fillId="3" borderId="97" xfId="0" applyFill="1" applyBorder="1" applyAlignment="1">
      <alignment horizontal="center" vertical="center" shrinkToFit="1"/>
    </xf>
    <xf numFmtId="0" fontId="0" fillId="3" borderId="95" xfId="0" applyFill="1" applyBorder="1" applyAlignment="1">
      <alignment horizontal="center" vertical="center" shrinkToFit="1"/>
    </xf>
    <xf numFmtId="0" fontId="0" fillId="3" borderId="98" xfId="0" applyFill="1" applyBorder="1" applyAlignment="1">
      <alignment horizontal="center" vertical="center" shrinkToFit="1"/>
    </xf>
    <xf numFmtId="14" fontId="5" fillId="2" borderId="16" xfId="0" applyNumberFormat="1" applyFont="1" applyFill="1" applyBorder="1" applyAlignment="1">
      <alignment horizontal="center" vertical="center" shrinkToFit="1"/>
    </xf>
    <xf numFmtId="14" fontId="5" fillId="2" borderId="104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14" fontId="5" fillId="0" borderId="65" xfId="0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</cellXfs>
  <cellStyles count="4">
    <cellStyle name="표준" xfId="0" builtinId="0"/>
    <cellStyle name="표준 2" xfId="1" xr:uid="{00000000-0005-0000-0000-000001000000}"/>
    <cellStyle name="표준 3" xfId="3" xr:uid="{E2E64D93-3ABB-4C13-A3FC-E71C8AE0C454}"/>
    <cellStyle name="하이퍼링크" xfId="2" builtinId="8"/>
  </cellStyles>
  <dxfs count="0"/>
  <tableStyles count="0" defaultTableStyle="TableStyleMedium2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8</xdr:row>
      <xdr:rowOff>85725</xdr:rowOff>
    </xdr:from>
    <xdr:to>
      <xdr:col>2</xdr:col>
      <xdr:colOff>1342633</xdr:colOff>
      <xdr:row>8</xdr:row>
      <xdr:rowOff>364200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9857D26-B3A3-73C1-4666-445AB96C4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3609975"/>
          <a:ext cx="2390383" cy="278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@e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showGridLines="0" tabSelected="1" view="pageBreakPreview" zoomScaleNormal="100" zoomScaleSheetLayoutView="100" workbookViewId="0">
      <selection activeCell="C14" sqref="C14"/>
    </sheetView>
  </sheetViews>
  <sheetFormatPr defaultColWidth="9" defaultRowHeight="16.5"/>
  <cols>
    <col min="1" max="1" width="15.375" customWidth="1"/>
    <col min="2" max="2" width="13.125" customWidth="1"/>
    <col min="3" max="3" width="39.75" customWidth="1"/>
  </cols>
  <sheetData>
    <row r="1" spans="1:3" ht="66.75" customHeight="1">
      <c r="A1" s="121" t="s">
        <v>233</v>
      </c>
      <c r="B1" s="122"/>
      <c r="C1" s="122"/>
    </row>
    <row r="2" spans="1:3">
      <c r="A2" s="25" t="s">
        <v>113</v>
      </c>
      <c r="B2" s="24" t="s">
        <v>119</v>
      </c>
    </row>
    <row r="3" spans="1:3">
      <c r="A3" s="25" t="s">
        <v>118</v>
      </c>
      <c r="B3" s="24" t="s">
        <v>147</v>
      </c>
      <c r="C3" t="s">
        <v>148</v>
      </c>
    </row>
    <row r="5" spans="1:3" ht="17.25" thickBot="1">
      <c r="A5" s="120" t="s">
        <v>114</v>
      </c>
      <c r="B5" s="120"/>
      <c r="C5" s="120"/>
    </row>
    <row r="6" spans="1:3" ht="48" customHeight="1">
      <c r="A6" s="129" t="s">
        <v>152</v>
      </c>
      <c r="B6" s="123" t="s">
        <v>245</v>
      </c>
      <c r="C6" s="124"/>
    </row>
    <row r="7" spans="1:3" ht="48" customHeight="1">
      <c r="A7" s="130"/>
      <c r="B7" s="125" t="s">
        <v>115</v>
      </c>
      <c r="C7" s="126"/>
    </row>
    <row r="8" spans="1:3" ht="48" customHeight="1" thickBot="1">
      <c r="A8" s="131"/>
      <c r="B8" s="127" t="s">
        <v>116</v>
      </c>
      <c r="C8" s="128"/>
    </row>
    <row r="9" spans="1:3" ht="36" customHeight="1"/>
  </sheetData>
  <mergeCells count="6">
    <mergeCell ref="A5:C5"/>
    <mergeCell ref="A1:C1"/>
    <mergeCell ref="B6:C6"/>
    <mergeCell ref="B7:C7"/>
    <mergeCell ref="B8:C8"/>
    <mergeCell ref="A6:A8"/>
  </mergeCells>
  <phoneticPr fontId="1" type="noConversion"/>
  <hyperlinks>
    <hyperlink ref="B2" location="입력!A1" display="☞ '입력' 시트" xr:uid="{00000000-0004-0000-0000-000000000000}"/>
    <hyperlink ref="B3" location="출력!A1" display="☞ '출력' 시트" xr:uid="{00000000-0004-0000-0000-000001000000}"/>
  </hyperlinks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6"/>
  <sheetViews>
    <sheetView showGridLines="0" zoomScale="85" zoomScaleNormal="85" workbookViewId="0">
      <pane ySplit="14" topLeftCell="A92" activePane="bottomLeft" state="frozen"/>
      <selection activeCell="A7" sqref="A7"/>
      <selection pane="bottomLeft" activeCell="D115" sqref="D115"/>
    </sheetView>
  </sheetViews>
  <sheetFormatPr defaultRowHeight="17.25"/>
  <cols>
    <col min="1" max="1" width="23.875" style="1" bestFit="1" customWidth="1"/>
    <col min="2" max="2" width="26" style="1" customWidth="1"/>
    <col min="3" max="3" width="35.375" style="1" customWidth="1"/>
    <col min="4" max="6" width="26" style="1" customWidth="1"/>
    <col min="7" max="7" width="13.75" style="1" customWidth="1"/>
    <col min="8" max="8" width="12.25" style="1" customWidth="1"/>
    <col min="9" max="9" width="9.625" style="1" bestFit="1" customWidth="1"/>
    <col min="10" max="10" width="9" style="1"/>
    <col min="16" max="16" width="18.25" customWidth="1"/>
  </cols>
  <sheetData>
    <row r="1" spans="1:9" hidden="1">
      <c r="A1" s="28" t="s">
        <v>138</v>
      </c>
      <c r="B1" s="132" t="s">
        <v>27</v>
      </c>
      <c r="C1" s="133"/>
      <c r="D1" s="68" t="s">
        <v>46</v>
      </c>
      <c r="E1" s="26" t="s">
        <v>141</v>
      </c>
      <c r="F1" s="26" t="s">
        <v>146</v>
      </c>
      <c r="G1" s="68" t="s">
        <v>161</v>
      </c>
    </row>
    <row r="2" spans="1:9" hidden="1">
      <c r="A2" s="27" t="s">
        <v>222</v>
      </c>
      <c r="B2" s="10" t="s">
        <v>235</v>
      </c>
      <c r="C2" s="64"/>
      <c r="D2" s="69" t="s">
        <v>47</v>
      </c>
      <c r="E2" s="29" t="s">
        <v>142</v>
      </c>
      <c r="F2" s="29" t="s">
        <v>126</v>
      </c>
      <c r="G2" s="73" t="s">
        <v>167</v>
      </c>
    </row>
    <row r="3" spans="1:9" ht="18" hidden="1" thickBot="1">
      <c r="A3" s="27" t="s">
        <v>159</v>
      </c>
      <c r="B3" s="10" t="s">
        <v>236</v>
      </c>
      <c r="C3" s="64"/>
      <c r="D3" s="70" t="s">
        <v>48</v>
      </c>
      <c r="E3" s="29"/>
      <c r="F3" s="29" t="s">
        <v>149</v>
      </c>
      <c r="G3" s="74" t="s">
        <v>168</v>
      </c>
    </row>
    <row r="4" spans="1:9" ht="18" hidden="1" thickBot="1">
      <c r="A4" s="27" t="s">
        <v>160</v>
      </c>
      <c r="B4" s="10" t="s">
        <v>237</v>
      </c>
      <c r="C4" s="64"/>
      <c r="E4" s="30"/>
      <c r="F4" s="30" t="s">
        <v>158</v>
      </c>
      <c r="G4" s="65"/>
    </row>
    <row r="5" spans="1:9" hidden="1">
      <c r="A5" s="27" t="s">
        <v>220</v>
      </c>
      <c r="B5" s="10" t="s">
        <v>238</v>
      </c>
      <c r="C5" s="64"/>
      <c r="E5" s="67"/>
      <c r="F5" s="67"/>
    </row>
    <row r="6" spans="1:9" hidden="1">
      <c r="A6" s="27" t="s">
        <v>158</v>
      </c>
      <c r="B6" s="10" t="s">
        <v>234</v>
      </c>
      <c r="C6" s="64"/>
    </row>
    <row r="7" spans="1:9" ht="18" hidden="1" thickBot="1">
      <c r="A7" s="66"/>
      <c r="B7" s="71"/>
      <c r="C7" s="72"/>
    </row>
    <row r="8" spans="1:9" hidden="1">
      <c r="A8" s="63"/>
      <c r="B8" s="67"/>
      <c r="C8" s="67"/>
    </row>
    <row r="9" spans="1:9" hidden="1"/>
    <row r="10" spans="1:9" hidden="1"/>
    <row r="11" spans="1:9" ht="24">
      <c r="A11" s="14" t="s">
        <v>78</v>
      </c>
      <c r="C11" s="13"/>
      <c r="D11" s="13"/>
      <c r="E11" s="13"/>
      <c r="F11" s="13"/>
      <c r="G11" s="13"/>
      <c r="H11" s="13"/>
      <c r="I11" s="13"/>
    </row>
    <row r="12" spans="1:9" s="21" customFormat="1" ht="13.5">
      <c r="A12" s="19" t="s">
        <v>120</v>
      </c>
      <c r="B12" s="15"/>
      <c r="C12" s="20"/>
      <c r="D12" s="20"/>
      <c r="E12" s="20"/>
      <c r="F12" s="20"/>
      <c r="G12" s="20"/>
      <c r="H12" s="20"/>
      <c r="I12" s="20"/>
    </row>
    <row r="13" spans="1:9" s="21" customFormat="1" ht="13.5">
      <c r="A13" s="36" t="s">
        <v>107</v>
      </c>
      <c r="B13" s="15"/>
      <c r="C13" s="20"/>
      <c r="D13" s="20"/>
      <c r="E13" s="20"/>
      <c r="F13" s="20"/>
      <c r="G13" s="20"/>
      <c r="H13" s="20"/>
      <c r="I13" s="20"/>
    </row>
    <row r="14" spans="1:9" s="21" customFormat="1" ht="13.5">
      <c r="A14" s="36" t="s">
        <v>108</v>
      </c>
      <c r="B14" s="15"/>
      <c r="C14" s="20"/>
      <c r="D14" s="20"/>
      <c r="E14" s="20"/>
      <c r="F14" s="20"/>
      <c r="G14" s="20"/>
      <c r="H14" s="20"/>
      <c r="I14" s="20"/>
    </row>
    <row r="15" spans="1:9" s="21" customFormat="1" ht="13.5">
      <c r="A15" s="22"/>
    </row>
    <row r="16" spans="1:9">
      <c r="A16" s="3" t="s">
        <v>37</v>
      </c>
    </row>
    <row r="17" spans="1:3">
      <c r="A17" s="34" t="s">
        <v>93</v>
      </c>
      <c r="B17" s="38" t="s">
        <v>117</v>
      </c>
    </row>
    <row r="18" spans="1:3">
      <c r="A18" s="33" t="s">
        <v>94</v>
      </c>
      <c r="B18" s="38" t="s">
        <v>112</v>
      </c>
      <c r="C18" s="23" t="s">
        <v>79</v>
      </c>
    </row>
    <row r="19" spans="1:3">
      <c r="A19" s="34" t="s">
        <v>95</v>
      </c>
      <c r="B19" s="39">
        <v>28491</v>
      </c>
    </row>
    <row r="21" spans="1:3">
      <c r="A21" s="3" t="s">
        <v>38</v>
      </c>
    </row>
    <row r="22" spans="1:3" ht="16.5" customHeight="1">
      <c r="A22" s="35" t="s">
        <v>96</v>
      </c>
      <c r="B22" s="116">
        <v>11111</v>
      </c>
    </row>
    <row r="23" spans="1:3" ht="16.5" customHeight="1">
      <c r="A23" s="35" t="s">
        <v>97</v>
      </c>
      <c r="B23" s="111" t="s">
        <v>228</v>
      </c>
    </row>
    <row r="24" spans="1:3" ht="16.5" customHeight="1"/>
    <row r="25" spans="1:3" ht="16.5" customHeight="1">
      <c r="A25" s="3" t="s">
        <v>39</v>
      </c>
    </row>
    <row r="26" spans="1:3" ht="16.5" customHeight="1">
      <c r="A26" s="34" t="s">
        <v>98</v>
      </c>
      <c r="B26" s="41" t="s">
        <v>122</v>
      </c>
    </row>
    <row r="27" spans="1:3" ht="16.5" customHeight="1">
      <c r="A27" s="34" t="s">
        <v>99</v>
      </c>
      <c r="B27" s="41" t="s">
        <v>123</v>
      </c>
      <c r="C27" s="15"/>
    </row>
    <row r="28" spans="1:3" ht="16.5" customHeight="1">
      <c r="A28" s="34" t="s">
        <v>100</v>
      </c>
      <c r="B28" s="109" t="s">
        <v>124</v>
      </c>
      <c r="C28" s="15"/>
    </row>
    <row r="29" spans="1:3" ht="16.5" customHeight="1">
      <c r="A29" s="5" t="s">
        <v>2</v>
      </c>
      <c r="B29" s="41" t="s">
        <v>122</v>
      </c>
    </row>
    <row r="30" spans="1:3" ht="16.5" customHeight="1"/>
    <row r="31" spans="1:3" ht="16.5" customHeight="1">
      <c r="A31" s="3" t="s">
        <v>40</v>
      </c>
    </row>
    <row r="32" spans="1:3" ht="16.5" customHeight="1">
      <c r="A32" s="34" t="s">
        <v>101</v>
      </c>
      <c r="B32" s="46" t="s">
        <v>130</v>
      </c>
    </row>
    <row r="33" spans="1:5" ht="16.5" customHeight="1">
      <c r="A33" s="34" t="s">
        <v>102</v>
      </c>
      <c r="B33" s="38" t="s">
        <v>133</v>
      </c>
    </row>
    <row r="34" spans="1:5" ht="16.5" customHeight="1">
      <c r="A34" s="34" t="s">
        <v>106</v>
      </c>
      <c r="B34" s="42" t="s">
        <v>134</v>
      </c>
    </row>
    <row r="35" spans="1:5" ht="16.5" customHeight="1">
      <c r="A35" s="5" t="s">
        <v>4</v>
      </c>
      <c r="B35" s="38"/>
    </row>
    <row r="36" spans="1:5" ht="16.5" customHeight="1">
      <c r="A36" s="34" t="s">
        <v>103</v>
      </c>
      <c r="B36" s="38" t="s">
        <v>63</v>
      </c>
    </row>
    <row r="37" spans="1:5" ht="16.5" customHeight="1">
      <c r="A37" s="34" t="s">
        <v>96</v>
      </c>
      <c r="B37" s="40" t="s">
        <v>121</v>
      </c>
    </row>
    <row r="38" spans="1:5" ht="16.5" customHeight="1">
      <c r="A38" s="34" t="s">
        <v>97</v>
      </c>
      <c r="B38" s="111" t="s">
        <v>135</v>
      </c>
    </row>
    <row r="39" spans="1:5" ht="16.5" customHeight="1"/>
    <row r="40" spans="1:5" ht="16.5" customHeight="1">
      <c r="A40" s="3" t="s">
        <v>109</v>
      </c>
      <c r="B40" s="23" t="s">
        <v>111</v>
      </c>
    </row>
    <row r="41" spans="1:5" ht="16.5" customHeight="1">
      <c r="A41" s="4" t="s">
        <v>41</v>
      </c>
      <c r="B41" s="4" t="s">
        <v>7</v>
      </c>
      <c r="C41" s="4" t="s">
        <v>36</v>
      </c>
      <c r="D41" s="4" t="s">
        <v>8</v>
      </c>
      <c r="E41" s="4" t="s">
        <v>9</v>
      </c>
    </row>
    <row r="42" spans="1:5" ht="16.5" customHeight="1">
      <c r="A42" s="2" t="s">
        <v>75</v>
      </c>
      <c r="B42" s="43">
        <v>40597</v>
      </c>
      <c r="C42" s="44" t="s">
        <v>229</v>
      </c>
      <c r="D42" s="44" t="s">
        <v>125</v>
      </c>
      <c r="E42" s="44" t="s">
        <v>126</v>
      </c>
    </row>
    <row r="43" spans="1:5" ht="16.5" customHeight="1">
      <c r="A43" s="2" t="s">
        <v>76</v>
      </c>
      <c r="B43" s="43"/>
      <c r="C43" s="44"/>
      <c r="D43" s="44"/>
      <c r="E43" s="44"/>
    </row>
    <row r="44" spans="1:5" ht="16.5" customHeight="1">
      <c r="A44" s="2" t="s">
        <v>77</v>
      </c>
      <c r="B44" s="43"/>
      <c r="C44" s="44"/>
      <c r="D44" s="44"/>
      <c r="E44" s="44"/>
    </row>
    <row r="45" spans="1:5" ht="16.5" customHeight="1"/>
    <row r="46" spans="1:5" ht="16.5" customHeight="1">
      <c r="A46" s="3" t="s">
        <v>110</v>
      </c>
      <c r="B46" s="23" t="s">
        <v>111</v>
      </c>
    </row>
    <row r="47" spans="1:5" ht="16.5" customHeight="1">
      <c r="A47" s="4" t="s">
        <v>41</v>
      </c>
      <c r="B47" s="4" t="s">
        <v>10</v>
      </c>
      <c r="C47" s="4" t="s">
        <v>45</v>
      </c>
      <c r="D47" s="4" t="s">
        <v>11</v>
      </c>
    </row>
    <row r="48" spans="1:5" ht="16.5" customHeight="1">
      <c r="A48" s="2" t="s">
        <v>42</v>
      </c>
      <c r="B48" s="43">
        <v>43460</v>
      </c>
      <c r="C48" s="44" t="s">
        <v>127</v>
      </c>
      <c r="D48" s="44" t="s">
        <v>65</v>
      </c>
    </row>
    <row r="49" spans="1:7" ht="16.5" customHeight="1">
      <c r="A49" s="2" t="s">
        <v>43</v>
      </c>
      <c r="B49" s="43"/>
      <c r="C49" s="44"/>
      <c r="D49" s="44"/>
    </row>
    <row r="50" spans="1:7" ht="16.5" customHeight="1">
      <c r="A50" s="2" t="s">
        <v>44</v>
      </c>
      <c r="B50" s="43"/>
      <c r="C50" s="44"/>
      <c r="D50" s="44"/>
    </row>
    <row r="51" spans="1:7" ht="16.5" customHeight="1">
      <c r="A51" s="7"/>
      <c r="B51" s="76"/>
      <c r="C51" s="77"/>
      <c r="D51" s="77"/>
    </row>
    <row r="52" spans="1:7" ht="16.5" customHeight="1">
      <c r="A52" s="3" t="s">
        <v>165</v>
      </c>
      <c r="B52" s="76"/>
      <c r="C52" s="23" t="s">
        <v>243</v>
      </c>
      <c r="D52" s="77"/>
    </row>
    <row r="53" spans="1:7" ht="16.5" customHeight="1">
      <c r="A53" s="119" t="s">
        <v>169</v>
      </c>
      <c r="B53" s="44" t="s">
        <v>164</v>
      </c>
      <c r="C53" s="43">
        <v>43460</v>
      </c>
      <c r="D53" s="77"/>
    </row>
    <row r="54" spans="1:7" ht="16.5" customHeight="1">
      <c r="A54" s="75"/>
      <c r="B54" s="76"/>
    </row>
    <row r="55" spans="1:7" ht="16.5" customHeight="1">
      <c r="A55" s="3" t="s">
        <v>140</v>
      </c>
      <c r="B55" s="23" t="s">
        <v>79</v>
      </c>
    </row>
    <row r="56" spans="1:7" ht="16.5" customHeight="1">
      <c r="A56" s="34" t="s">
        <v>136</v>
      </c>
      <c r="B56" s="134" t="s">
        <v>232</v>
      </c>
      <c r="C56" s="134"/>
      <c r="D56" s="134"/>
    </row>
    <row r="57" spans="1:7" ht="16.5" customHeight="1"/>
    <row r="58" spans="1:7" ht="16.5" customHeight="1">
      <c r="A58" s="3" t="s">
        <v>139</v>
      </c>
      <c r="B58" s="23" t="s">
        <v>173</v>
      </c>
    </row>
    <row r="59" spans="1:7" ht="16.5" customHeight="1">
      <c r="A59" s="85" t="s">
        <v>166</v>
      </c>
      <c r="B59" s="86" t="s">
        <v>170</v>
      </c>
      <c r="C59" s="86" t="s">
        <v>171</v>
      </c>
      <c r="D59" s="86" t="s">
        <v>172</v>
      </c>
    </row>
    <row r="60" spans="1:7" ht="16.5" customHeight="1">
      <c r="A60" s="34" t="s">
        <v>137</v>
      </c>
      <c r="B60" s="62" t="s">
        <v>242</v>
      </c>
      <c r="C60" s="62"/>
      <c r="D60" s="62"/>
    </row>
    <row r="61" spans="1:7" ht="39.950000000000003" customHeight="1">
      <c r="A61" s="135" t="s">
        <v>239</v>
      </c>
      <c r="B61" s="100" t="s">
        <v>190</v>
      </c>
      <c r="C61" s="138" t="str">
        <f>IF(ISBLANK(B60), "", INDEX(B2:B6, MATCH(B60, A2:A6, 0)))</f>
        <v>「고등교육법」 제2조 각 호의 학교에서 건축계획, 건축설계 또는 교육(공학) 분야의 부교수 이상으로 재직 중인 사람으로서,  해당 분야에서 5년 이상의 교육경력이 있는 자</v>
      </c>
      <c r="D61" s="139"/>
    </row>
    <row r="62" spans="1:7" ht="39.950000000000003" customHeight="1">
      <c r="A62" s="136"/>
      <c r="B62" s="100" t="s">
        <v>191</v>
      </c>
      <c r="C62" s="140" t="str">
        <f>IF(ISBLANK(C60), "", INDEX(B2:B6, MATCH(C60, A2:A6, 0)))</f>
        <v/>
      </c>
      <c r="D62" s="141"/>
    </row>
    <row r="63" spans="1:7" ht="39.950000000000003" customHeight="1">
      <c r="A63" s="137"/>
      <c r="B63" s="100" t="s">
        <v>192</v>
      </c>
      <c r="C63" s="140" t="str">
        <f>IF(ISBLANK(D60), "", INDEX(B2:B6, MATCH(D60, A2:A6, 0)))</f>
        <v/>
      </c>
      <c r="D63" s="141"/>
    </row>
    <row r="64" spans="1:7" ht="16.5" customHeight="1">
      <c r="A64" s="47"/>
      <c r="B64" s="48"/>
      <c r="C64" s="48"/>
      <c r="D64" s="48"/>
      <c r="G64" s="3" t="s">
        <v>71</v>
      </c>
    </row>
    <row r="65" spans="1:9" ht="16.5" customHeight="1">
      <c r="A65" s="3" t="s">
        <v>153</v>
      </c>
      <c r="F65" s="36" t="s">
        <v>150</v>
      </c>
      <c r="G65" s="1" t="s">
        <v>70</v>
      </c>
      <c r="H65" s="9">
        <v>45803</v>
      </c>
    </row>
    <row r="66" spans="1:9" ht="16.5" customHeight="1">
      <c r="A66" s="4" t="s">
        <v>49</v>
      </c>
      <c r="B66" s="4" t="s">
        <v>28</v>
      </c>
      <c r="C66" s="4" t="s">
        <v>50</v>
      </c>
      <c r="D66" s="4" t="s">
        <v>29</v>
      </c>
      <c r="E66" s="4" t="s">
        <v>51</v>
      </c>
      <c r="F66" s="4" t="s">
        <v>30</v>
      </c>
      <c r="G66" s="4" t="s">
        <v>72</v>
      </c>
      <c r="H66" s="4" t="s">
        <v>74</v>
      </c>
    </row>
    <row r="67" spans="1:9" ht="16.5" customHeight="1">
      <c r="A67" s="2" t="s">
        <v>31</v>
      </c>
      <c r="B67" s="45">
        <v>41426</v>
      </c>
      <c r="C67" s="45">
        <v>45777</v>
      </c>
      <c r="D67" s="110" t="s">
        <v>230</v>
      </c>
      <c r="E67" s="110" t="s">
        <v>214</v>
      </c>
      <c r="F67" s="110" t="s">
        <v>231</v>
      </c>
      <c r="G67" s="10">
        <f>IFERROR(C67-B67+1,H65-B67+1)</f>
        <v>4352</v>
      </c>
      <c r="H67" s="11"/>
      <c r="I67" s="9"/>
    </row>
    <row r="68" spans="1:9" ht="16.5" customHeight="1">
      <c r="A68" s="6" t="s">
        <v>32</v>
      </c>
      <c r="B68" s="45">
        <v>40544</v>
      </c>
      <c r="C68" s="45">
        <v>40909</v>
      </c>
      <c r="D68" s="44" t="s">
        <v>130</v>
      </c>
      <c r="E68" s="44" t="s">
        <v>134</v>
      </c>
      <c r="F68" s="44" t="s">
        <v>63</v>
      </c>
      <c r="G68" s="10">
        <f t="shared" ref="G68:G81" si="0">IF(B68=0,0,C68-B68+1)</f>
        <v>366</v>
      </c>
      <c r="H68" s="12"/>
    </row>
    <row r="69" spans="1:9" ht="16.5" customHeight="1">
      <c r="A69" s="6" t="s">
        <v>33</v>
      </c>
      <c r="B69" s="45">
        <v>38718</v>
      </c>
      <c r="C69" s="45">
        <v>40179</v>
      </c>
      <c r="D69" s="44" t="s">
        <v>129</v>
      </c>
      <c r="E69" s="44" t="s">
        <v>214</v>
      </c>
      <c r="F69" s="44" t="s">
        <v>63</v>
      </c>
      <c r="G69" s="10">
        <f t="shared" si="0"/>
        <v>1462</v>
      </c>
      <c r="H69" s="12"/>
    </row>
    <row r="70" spans="1:9" ht="16.5" customHeight="1">
      <c r="A70" s="6" t="s">
        <v>34</v>
      </c>
      <c r="B70" s="45">
        <v>36161</v>
      </c>
      <c r="C70" s="45">
        <v>38384</v>
      </c>
      <c r="D70" s="44" t="s">
        <v>128</v>
      </c>
      <c r="E70" s="44" t="s">
        <v>62</v>
      </c>
      <c r="F70" s="44" t="s">
        <v>63</v>
      </c>
      <c r="G70" s="10">
        <f t="shared" si="0"/>
        <v>2224</v>
      </c>
      <c r="H70" s="12"/>
    </row>
    <row r="71" spans="1:9" ht="16.5" customHeight="1">
      <c r="A71" s="6" t="s">
        <v>35</v>
      </c>
      <c r="B71" s="45"/>
      <c r="C71" s="45"/>
      <c r="D71" s="110"/>
      <c r="E71" s="110"/>
      <c r="F71" s="110"/>
      <c r="G71" s="10">
        <f t="shared" si="0"/>
        <v>0</v>
      </c>
      <c r="H71" s="12"/>
    </row>
    <row r="72" spans="1:9" ht="16.5" customHeight="1">
      <c r="A72" s="6" t="s">
        <v>22</v>
      </c>
      <c r="B72" s="45"/>
      <c r="C72" s="45"/>
      <c r="D72" s="110"/>
      <c r="E72" s="110"/>
      <c r="F72" s="110"/>
      <c r="G72" s="10">
        <f t="shared" si="0"/>
        <v>0</v>
      </c>
      <c r="H72" s="12"/>
    </row>
    <row r="73" spans="1:9" ht="16.5" customHeight="1">
      <c r="A73" s="6" t="s">
        <v>23</v>
      </c>
      <c r="B73" s="45"/>
      <c r="C73" s="45"/>
      <c r="D73" s="110"/>
      <c r="E73" s="110"/>
      <c r="F73" s="110"/>
      <c r="G73" s="10">
        <f t="shared" si="0"/>
        <v>0</v>
      </c>
      <c r="H73" s="12"/>
    </row>
    <row r="74" spans="1:9" ht="16.5" customHeight="1">
      <c r="A74" s="6" t="s">
        <v>24</v>
      </c>
      <c r="B74" s="45"/>
      <c r="C74" s="45"/>
      <c r="D74" s="110"/>
      <c r="E74" s="110"/>
      <c r="F74" s="110"/>
      <c r="G74" s="10">
        <f t="shared" si="0"/>
        <v>0</v>
      </c>
      <c r="H74" s="12"/>
    </row>
    <row r="75" spans="1:9" ht="16.5" customHeight="1">
      <c r="A75" s="6" t="s">
        <v>25</v>
      </c>
      <c r="B75" s="45"/>
      <c r="C75" s="45"/>
      <c r="D75" s="110"/>
      <c r="E75" s="110"/>
      <c r="F75" s="110"/>
      <c r="G75" s="10">
        <f t="shared" si="0"/>
        <v>0</v>
      </c>
      <c r="H75" s="12"/>
    </row>
    <row r="76" spans="1:9" ht="16.5" customHeight="1">
      <c r="A76" s="6" t="s">
        <v>26</v>
      </c>
      <c r="B76" s="45"/>
      <c r="C76" s="45"/>
      <c r="D76" s="110"/>
      <c r="E76" s="110"/>
      <c r="F76" s="110"/>
      <c r="G76" s="10">
        <f t="shared" si="0"/>
        <v>0</v>
      </c>
      <c r="H76" s="12"/>
    </row>
    <row r="77" spans="1:9" ht="16.5" customHeight="1">
      <c r="A77" s="6" t="s">
        <v>83</v>
      </c>
      <c r="B77" s="45"/>
      <c r="C77" s="45"/>
      <c r="D77" s="110"/>
      <c r="E77" s="110"/>
      <c r="F77" s="110"/>
      <c r="G77" s="10">
        <f t="shared" si="0"/>
        <v>0</v>
      </c>
      <c r="H77" s="12"/>
    </row>
    <row r="78" spans="1:9" ht="16.5" customHeight="1">
      <c r="A78" s="6" t="s">
        <v>84</v>
      </c>
      <c r="B78" s="45"/>
      <c r="C78" s="45"/>
      <c r="D78" s="110"/>
      <c r="E78" s="110"/>
      <c r="F78" s="110"/>
      <c r="G78" s="10">
        <f t="shared" si="0"/>
        <v>0</v>
      </c>
      <c r="H78" s="12"/>
    </row>
    <row r="79" spans="1:9" ht="16.5" customHeight="1">
      <c r="A79" s="6" t="s">
        <v>85</v>
      </c>
      <c r="B79" s="45"/>
      <c r="C79" s="45"/>
      <c r="D79" s="110"/>
      <c r="E79" s="110"/>
      <c r="F79" s="110"/>
      <c r="G79" s="10">
        <f t="shared" si="0"/>
        <v>0</v>
      </c>
      <c r="H79" s="12"/>
    </row>
    <row r="80" spans="1:9" ht="16.5" customHeight="1">
      <c r="A80" s="6" t="s">
        <v>86</v>
      </c>
      <c r="B80" s="45"/>
      <c r="C80" s="45"/>
      <c r="D80" s="110"/>
      <c r="E80" s="110"/>
      <c r="F80" s="110"/>
      <c r="G80" s="10">
        <f t="shared" si="0"/>
        <v>0</v>
      </c>
      <c r="H80" s="12"/>
    </row>
    <row r="81" spans="1:8" ht="16.5" customHeight="1">
      <c r="A81" s="6" t="s">
        <v>87</v>
      </c>
      <c r="B81" s="45"/>
      <c r="C81" s="45"/>
      <c r="D81" s="110"/>
      <c r="E81" s="110"/>
      <c r="F81" s="110"/>
      <c r="G81" s="10">
        <f t="shared" si="0"/>
        <v>0</v>
      </c>
      <c r="H81" s="12">
        <f>SUM(G64:G81)</f>
        <v>8404</v>
      </c>
    </row>
    <row r="82" spans="1:8" ht="16.5" customHeight="1">
      <c r="A82" s="7"/>
      <c r="B82" s="101"/>
      <c r="C82" s="101"/>
      <c r="D82" s="77"/>
      <c r="E82" s="77"/>
      <c r="F82" s="77"/>
      <c r="G82" s="103" t="s">
        <v>73</v>
      </c>
      <c r="H82" s="84">
        <f>TRUNC(H81/365,0)</f>
        <v>23</v>
      </c>
    </row>
    <row r="83" spans="1:8" ht="16.5" customHeight="1">
      <c r="A83" s="3" t="s">
        <v>196</v>
      </c>
      <c r="B83" s="101"/>
      <c r="C83" s="101"/>
      <c r="D83" s="77"/>
      <c r="E83" s="77"/>
      <c r="F83" s="36" t="s">
        <v>201</v>
      </c>
      <c r="G83" s="104"/>
      <c r="H83" s="104"/>
    </row>
    <row r="84" spans="1:8" ht="16.5" customHeight="1">
      <c r="A84" s="4" t="s">
        <v>41</v>
      </c>
      <c r="B84" s="4" t="s">
        <v>198</v>
      </c>
      <c r="C84" s="4" t="s">
        <v>199</v>
      </c>
      <c r="D84" s="4" t="s">
        <v>195</v>
      </c>
      <c r="E84" s="4" t="s">
        <v>221</v>
      </c>
      <c r="F84" s="4" t="s">
        <v>30</v>
      </c>
    </row>
    <row r="85" spans="1:8" ht="16.5" customHeight="1">
      <c r="A85" s="2" t="s">
        <v>203</v>
      </c>
      <c r="B85" s="45">
        <v>43831</v>
      </c>
      <c r="C85" s="45">
        <v>43891</v>
      </c>
      <c r="D85" s="110" t="s">
        <v>215</v>
      </c>
      <c r="E85" s="110" t="s">
        <v>216</v>
      </c>
      <c r="F85" s="110" t="s">
        <v>200</v>
      </c>
    </row>
    <row r="86" spans="1:8" ht="16.5" customHeight="1">
      <c r="A86" s="6" t="s">
        <v>204</v>
      </c>
      <c r="B86" s="45">
        <v>43525</v>
      </c>
      <c r="C86" s="45">
        <v>43830</v>
      </c>
      <c r="D86" s="110" t="s">
        <v>217</v>
      </c>
      <c r="E86" s="110" t="s">
        <v>216</v>
      </c>
      <c r="F86" s="110" t="s">
        <v>63</v>
      </c>
    </row>
    <row r="87" spans="1:8" ht="16.5" customHeight="1">
      <c r="A87" s="2" t="s">
        <v>205</v>
      </c>
      <c r="B87" s="45"/>
      <c r="C87" s="45"/>
      <c r="D87" s="110"/>
      <c r="E87" s="110"/>
      <c r="F87" s="110"/>
    </row>
    <row r="88" spans="1:8" ht="16.5" customHeight="1">
      <c r="A88" s="6" t="s">
        <v>206</v>
      </c>
      <c r="B88" s="45"/>
      <c r="C88" s="45"/>
      <c r="D88" s="110"/>
      <c r="E88" s="110"/>
      <c r="F88" s="110"/>
    </row>
    <row r="89" spans="1:8" ht="16.5" customHeight="1">
      <c r="A89" s="2" t="s">
        <v>207</v>
      </c>
      <c r="B89" s="45"/>
      <c r="C89" s="45"/>
      <c r="D89" s="110"/>
      <c r="E89" s="110"/>
      <c r="F89" s="110"/>
    </row>
    <row r="90" spans="1:8" ht="16.5" customHeight="1">
      <c r="A90" s="6" t="s">
        <v>208</v>
      </c>
      <c r="B90" s="45"/>
      <c r="C90" s="45"/>
      <c r="D90" s="110"/>
      <c r="E90" s="110"/>
      <c r="F90" s="110"/>
    </row>
    <row r="91" spans="1:8" ht="16.5" customHeight="1">
      <c r="A91" s="2" t="s">
        <v>209</v>
      </c>
      <c r="B91" s="45"/>
      <c r="C91" s="45"/>
      <c r="D91" s="110"/>
      <c r="E91" s="110"/>
      <c r="F91" s="110"/>
    </row>
    <row r="92" spans="1:8" ht="16.5" customHeight="1">
      <c r="A92" s="6" t="s">
        <v>210</v>
      </c>
      <c r="B92" s="45"/>
      <c r="C92" s="45"/>
      <c r="D92" s="110"/>
      <c r="E92" s="110"/>
      <c r="F92" s="110"/>
    </row>
    <row r="93" spans="1:8" ht="16.5" customHeight="1">
      <c r="A93" s="2" t="s">
        <v>211</v>
      </c>
      <c r="B93" s="45"/>
      <c r="C93" s="45"/>
      <c r="D93" s="110"/>
      <c r="E93" s="110"/>
      <c r="F93" s="110"/>
    </row>
    <row r="94" spans="1:8" ht="16.5" customHeight="1">
      <c r="A94" s="6" t="s">
        <v>212</v>
      </c>
      <c r="B94" s="45"/>
      <c r="C94" s="45"/>
      <c r="D94" s="110"/>
      <c r="E94" s="110"/>
      <c r="F94" s="110"/>
    </row>
    <row r="95" spans="1:8" ht="16.5" customHeight="1">
      <c r="A95" s="7"/>
      <c r="B95" s="7"/>
      <c r="C95" s="8"/>
      <c r="D95" s="8"/>
      <c r="E95" s="7"/>
      <c r="G95" s="102"/>
    </row>
    <row r="96" spans="1:8">
      <c r="A96" s="3" t="s">
        <v>197</v>
      </c>
      <c r="F96" s="36" t="s">
        <v>202</v>
      </c>
      <c r="G96"/>
      <c r="H96"/>
    </row>
    <row r="97" spans="1:6" ht="16.5" customHeight="1">
      <c r="A97" s="4" t="s">
        <v>49</v>
      </c>
      <c r="B97" s="4" t="s">
        <v>52</v>
      </c>
      <c r="C97" s="4" t="s">
        <v>53</v>
      </c>
      <c r="D97" s="4" t="s">
        <v>54</v>
      </c>
      <c r="E97" s="4" t="s">
        <v>55</v>
      </c>
      <c r="F97" s="4" t="s">
        <v>30</v>
      </c>
    </row>
    <row r="98" spans="1:6" ht="16.5" customHeight="1">
      <c r="A98" s="6" t="s">
        <v>18</v>
      </c>
      <c r="B98" s="45">
        <v>40179</v>
      </c>
      <c r="C98" s="45">
        <v>41275</v>
      </c>
      <c r="D98" s="110" t="s">
        <v>64</v>
      </c>
      <c r="E98" s="110" t="s">
        <v>65</v>
      </c>
      <c r="F98" s="110" t="s">
        <v>218</v>
      </c>
    </row>
    <row r="99" spans="1:6" ht="16.5" customHeight="1">
      <c r="A99" s="6" t="s">
        <v>19</v>
      </c>
      <c r="B99" s="45">
        <v>40544</v>
      </c>
      <c r="C99" s="45">
        <v>40909</v>
      </c>
      <c r="D99" s="110" t="s">
        <v>64</v>
      </c>
      <c r="E99" s="110" t="s">
        <v>65</v>
      </c>
      <c r="F99" s="110" t="s">
        <v>219</v>
      </c>
    </row>
    <row r="100" spans="1:6" ht="16.5" customHeight="1">
      <c r="A100" s="6" t="s">
        <v>20</v>
      </c>
      <c r="B100" s="45">
        <v>40909</v>
      </c>
      <c r="C100" s="45">
        <v>40909</v>
      </c>
      <c r="D100" s="110" t="s">
        <v>131</v>
      </c>
      <c r="E100" s="110" t="s">
        <v>132</v>
      </c>
      <c r="F100" s="110" t="s">
        <v>66</v>
      </c>
    </row>
    <row r="101" spans="1:6">
      <c r="A101" s="6" t="s">
        <v>21</v>
      </c>
      <c r="B101" s="45"/>
      <c r="C101" s="45"/>
      <c r="D101" s="110"/>
      <c r="E101" s="110"/>
      <c r="F101" s="110"/>
    </row>
    <row r="102" spans="1:6">
      <c r="A102" s="6" t="s">
        <v>56</v>
      </c>
      <c r="B102" s="45"/>
      <c r="C102" s="45"/>
      <c r="D102" s="110"/>
      <c r="E102" s="110"/>
      <c r="F102" s="110"/>
    </row>
    <row r="103" spans="1:6">
      <c r="A103" s="6" t="s">
        <v>57</v>
      </c>
      <c r="B103" s="45"/>
      <c r="C103" s="45"/>
      <c r="D103" s="110"/>
      <c r="E103" s="110"/>
      <c r="F103" s="110"/>
    </row>
    <row r="104" spans="1:6">
      <c r="A104" s="6" t="s">
        <v>58</v>
      </c>
      <c r="B104" s="45"/>
      <c r="C104" s="45"/>
      <c r="D104" s="110"/>
      <c r="E104" s="110"/>
      <c r="F104" s="110"/>
    </row>
    <row r="105" spans="1:6">
      <c r="A105" s="6" t="s">
        <v>59</v>
      </c>
      <c r="B105" s="45"/>
      <c r="C105" s="45"/>
      <c r="D105" s="110"/>
      <c r="E105" s="110"/>
      <c r="F105" s="110"/>
    </row>
    <row r="106" spans="1:6">
      <c r="A106" s="6" t="s">
        <v>60</v>
      </c>
      <c r="B106" s="45"/>
      <c r="C106" s="45"/>
      <c r="D106" s="110"/>
      <c r="E106" s="110"/>
      <c r="F106" s="110"/>
    </row>
    <row r="107" spans="1:6">
      <c r="A107" s="6" t="s">
        <v>61</v>
      </c>
      <c r="B107" s="45"/>
      <c r="C107" s="45"/>
      <c r="D107" s="110"/>
      <c r="E107" s="110"/>
      <c r="F107" s="110"/>
    </row>
    <row r="108" spans="1:6">
      <c r="A108" s="6" t="s">
        <v>88</v>
      </c>
      <c r="B108" s="45"/>
      <c r="C108" s="45"/>
      <c r="D108" s="110"/>
      <c r="E108" s="110"/>
      <c r="F108" s="110"/>
    </row>
    <row r="109" spans="1:6">
      <c r="A109" s="6" t="s">
        <v>89</v>
      </c>
      <c r="B109" s="45"/>
      <c r="C109" s="45"/>
      <c r="D109" s="110"/>
      <c r="E109" s="110"/>
      <c r="F109" s="110"/>
    </row>
    <row r="110" spans="1:6">
      <c r="A110" s="6" t="s">
        <v>90</v>
      </c>
      <c r="B110" s="45"/>
      <c r="C110" s="45"/>
      <c r="D110" s="110"/>
      <c r="E110" s="110"/>
      <c r="F110" s="110"/>
    </row>
    <row r="111" spans="1:6">
      <c r="A111" s="6" t="s">
        <v>91</v>
      </c>
      <c r="B111" s="45"/>
      <c r="C111" s="45"/>
      <c r="D111" s="110"/>
      <c r="E111" s="110"/>
      <c r="F111" s="110"/>
    </row>
    <row r="112" spans="1:6">
      <c r="A112" s="6" t="s">
        <v>92</v>
      </c>
      <c r="B112" s="45"/>
      <c r="C112" s="45"/>
      <c r="D112" s="110"/>
      <c r="E112" s="110"/>
      <c r="F112" s="110"/>
    </row>
    <row r="114" spans="1:2">
      <c r="A114" s="3" t="s">
        <v>244</v>
      </c>
    </row>
    <row r="115" spans="1:2">
      <c r="A115" s="5" t="s">
        <v>104</v>
      </c>
      <c r="B115" s="45">
        <v>45842</v>
      </c>
    </row>
    <row r="116" spans="1:2">
      <c r="A116" s="5" t="s">
        <v>105</v>
      </c>
      <c r="B116" s="44" t="str">
        <f>B17</f>
        <v>홍길동</v>
      </c>
    </row>
  </sheetData>
  <mergeCells count="6">
    <mergeCell ref="B1:C1"/>
    <mergeCell ref="B56:D56"/>
    <mergeCell ref="A61:A63"/>
    <mergeCell ref="C61:D61"/>
    <mergeCell ref="C62:D62"/>
    <mergeCell ref="C63:D63"/>
  </mergeCells>
  <phoneticPr fontId="1" type="noConversion"/>
  <dataValidations disablePrompts="1" count="4">
    <dataValidation type="list" allowBlank="1" showInputMessage="1" showErrorMessage="1" sqref="D60 B60" xr:uid="{59298B9A-3206-4A12-9315-98BEFFB1B4E1}">
      <formula1>"자격,대학,연구기관,교육공무원,기타"</formula1>
    </dataValidation>
    <dataValidation type="list" allowBlank="1" showInputMessage="1" showErrorMessage="1" sqref="B53" xr:uid="{F8BE060E-D8CE-4378-A9FF-1B5A939E0C84}">
      <formula1>$G$2:$G$3</formula1>
    </dataValidation>
    <dataValidation type="list" allowBlank="1" showInputMessage="1" showErrorMessage="1" sqref="B18" xr:uid="{573695A2-4C89-4475-B4E8-063538B0ABBB}">
      <formula1>$D$2:$D$3</formula1>
    </dataValidation>
    <dataValidation type="list" allowBlank="1" showInputMessage="1" showErrorMessage="1" sqref="C60" xr:uid="{4937A876-FD8A-43B2-8C3B-D91677A5AB49}">
      <formula1>"자격,대학,연구기관,교육공무원,기타, "</formula1>
    </dataValidation>
  </dataValidations>
  <hyperlinks>
    <hyperlink ref="B28" r:id="rId1" xr:uid="{0D425A5B-71BC-4857-A01F-2860A08849C7}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7DD8C-B7A0-4698-BD69-596617A20BBD}">
  <dimension ref="A2:O96"/>
  <sheetViews>
    <sheetView zoomScale="85" zoomScaleNormal="85" zoomScaleSheetLayoutView="100" zoomScalePageLayoutView="70" workbookViewId="0">
      <selection activeCell="O22" sqref="O22"/>
    </sheetView>
  </sheetViews>
  <sheetFormatPr defaultRowHeight="16.5"/>
  <cols>
    <col min="1" max="1" width="9.75" bestFit="1" customWidth="1"/>
    <col min="2" max="2" width="9.25" customWidth="1"/>
    <col min="10" max="11" width="8.75" customWidth="1"/>
  </cols>
  <sheetData>
    <row r="2" spans="1:11" ht="24">
      <c r="A2" s="122" t="s">
        <v>241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24.75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49">
        <v>1</v>
      </c>
      <c r="B4" s="91" t="s">
        <v>177</v>
      </c>
      <c r="C4" s="262" t="str">
        <f>'입력(작성양식)'!B17</f>
        <v>홍길동</v>
      </c>
      <c r="D4" s="263"/>
      <c r="E4" s="264"/>
      <c r="F4" s="99" t="s">
        <v>178</v>
      </c>
      <c r="G4" s="262" t="str">
        <f>'입력(작성양식)'!B18</f>
        <v>남</v>
      </c>
      <c r="H4" s="263"/>
      <c r="I4" s="98" t="s">
        <v>179</v>
      </c>
      <c r="J4" s="268">
        <f>'입력(작성양식)'!B19</f>
        <v>28491</v>
      </c>
      <c r="K4" s="269"/>
    </row>
    <row r="5" spans="1:11">
      <c r="A5" s="50">
        <v>2</v>
      </c>
      <c r="B5" s="92" t="s">
        <v>180</v>
      </c>
      <c r="C5" s="214" t="str">
        <f>'입력(작성양식)'!B23</f>
        <v>서울특별시 00구 00대로 000</v>
      </c>
      <c r="D5" s="215"/>
      <c r="E5" s="215"/>
      <c r="F5" s="215"/>
      <c r="G5" s="215"/>
      <c r="H5" s="258"/>
      <c r="I5" s="95" t="s">
        <v>181</v>
      </c>
      <c r="J5" s="214">
        <f>'입력(작성양식)'!B22</f>
        <v>11111</v>
      </c>
      <c r="K5" s="253"/>
    </row>
    <row r="6" spans="1:11">
      <c r="A6" s="179">
        <v>3</v>
      </c>
      <c r="B6" s="247" t="s">
        <v>0</v>
      </c>
      <c r="C6" s="94" t="s">
        <v>183</v>
      </c>
      <c r="D6" s="214" t="str">
        <f>'입력(작성양식)'!B27</f>
        <v>010-0000-0000</v>
      </c>
      <c r="E6" s="258"/>
      <c r="F6" s="95" t="s">
        <v>182</v>
      </c>
      <c r="G6" s="214" t="str">
        <f>'입력(작성양식)'!B26</f>
        <v>02-000-0000</v>
      </c>
      <c r="H6" s="258"/>
      <c r="I6" s="93" t="s">
        <v>2</v>
      </c>
      <c r="J6" s="214" t="str">
        <f>IF('입력(작성양식)'!B29=0,"",'입력(작성양식)'!B29)</f>
        <v>02-000-0000</v>
      </c>
      <c r="K6" s="253"/>
    </row>
    <row r="7" spans="1:11">
      <c r="A7" s="160"/>
      <c r="B7" s="249"/>
      <c r="C7" s="95" t="s">
        <v>184</v>
      </c>
      <c r="D7" s="270" t="str">
        <f>'입력(작성양식)'!B28</f>
        <v>aaa@email.com</v>
      </c>
      <c r="E7" s="271"/>
      <c r="F7" s="271"/>
      <c r="G7" s="271"/>
      <c r="H7" s="271"/>
      <c r="I7" s="271"/>
      <c r="J7" s="271"/>
      <c r="K7" s="272"/>
    </row>
    <row r="8" spans="1:11">
      <c r="A8" s="179">
        <v>4</v>
      </c>
      <c r="B8" s="247" t="s">
        <v>1</v>
      </c>
      <c r="C8" s="94" t="s">
        <v>185</v>
      </c>
      <c r="D8" s="214" t="str">
        <f>'입력(작성양식)'!B32</f>
        <v>ㅁㅁ사무소</v>
      </c>
      <c r="E8" s="258"/>
      <c r="F8" s="96" t="s">
        <v>186</v>
      </c>
      <c r="G8" s="224" t="str">
        <f>'입력(작성양식)'!B33</f>
        <v>설계부</v>
      </c>
      <c r="H8" s="225"/>
      <c r="I8" s="225"/>
      <c r="J8" s="225"/>
      <c r="K8" s="261"/>
    </row>
    <row r="9" spans="1:11">
      <c r="A9" s="159"/>
      <c r="B9" s="248"/>
      <c r="C9" s="94" t="s">
        <v>187</v>
      </c>
      <c r="D9" s="214" t="str">
        <f>IF('입력(작성양식)'!B34="","",'입력(작성양식)'!B34)</f>
        <v>팀장</v>
      </c>
      <c r="E9" s="258"/>
      <c r="F9" s="97" t="s">
        <v>4</v>
      </c>
      <c r="G9" s="214" t="str">
        <f>IF('입력(작성양식)'!B35=0,"",'입력(작성양식)'!B35)</f>
        <v/>
      </c>
      <c r="H9" s="258"/>
      <c r="I9" s="95" t="s">
        <v>188</v>
      </c>
      <c r="J9" s="214" t="str">
        <f>'입력(작성양식)'!B36</f>
        <v>건축설계</v>
      </c>
      <c r="K9" s="253"/>
    </row>
    <row r="10" spans="1:11">
      <c r="A10" s="160"/>
      <c r="B10" s="249"/>
      <c r="C10" s="94" t="s">
        <v>189</v>
      </c>
      <c r="D10" s="214" t="str">
        <f>'입력(작성양식)'!B38</f>
        <v>서울시 oo구 oo대로oo길 oo</v>
      </c>
      <c r="E10" s="215"/>
      <c r="F10" s="215"/>
      <c r="G10" s="215"/>
      <c r="H10" s="258"/>
      <c r="I10" s="95" t="s">
        <v>181</v>
      </c>
      <c r="J10" s="214" t="str">
        <f>'입력(작성양식)'!B37</f>
        <v>00000</v>
      </c>
      <c r="K10" s="253"/>
    </row>
    <row r="11" spans="1:11">
      <c r="A11" s="179">
        <v>5</v>
      </c>
      <c r="B11" s="247" t="s">
        <v>5</v>
      </c>
      <c r="C11" s="97" t="s">
        <v>6</v>
      </c>
      <c r="D11" s="250" t="s">
        <v>7</v>
      </c>
      <c r="E11" s="254"/>
      <c r="F11" s="251" t="s">
        <v>36</v>
      </c>
      <c r="G11" s="255"/>
      <c r="H11" s="250" t="s">
        <v>68</v>
      </c>
      <c r="I11" s="255"/>
      <c r="J11" s="250" t="s">
        <v>9</v>
      </c>
      <c r="K11" s="252"/>
    </row>
    <row r="12" spans="1:11">
      <c r="A12" s="159"/>
      <c r="B12" s="248"/>
      <c r="C12" s="32" t="str">
        <f>IF('입력(작성양식)'!A42="","",'입력(작성양식)'!A42)</f>
        <v>학사</v>
      </c>
      <c r="D12" s="256">
        <f>IF('입력(작성양식)'!B42=0,"",'입력(작성양식)'!B42)</f>
        <v>40597</v>
      </c>
      <c r="E12" s="257"/>
      <c r="F12" s="215" t="str">
        <f>IF('입력(작성양식)'!C42=0,"",'입력(작성양식)'!C42)</f>
        <v>OO대학교</v>
      </c>
      <c r="G12" s="258"/>
      <c r="H12" s="214" t="str">
        <f>IF('입력(작성양식)'!D42=0,"",'입력(작성양식)'!D42)</f>
        <v>건축학</v>
      </c>
      <c r="I12" s="258"/>
      <c r="J12" s="214" t="str">
        <f>IF('입력(작성양식)'!E42=0,"",'입력(작성양식)'!E42)</f>
        <v>졸업</v>
      </c>
      <c r="K12" s="253"/>
    </row>
    <row r="13" spans="1:11">
      <c r="A13" s="159"/>
      <c r="B13" s="248"/>
      <c r="C13" s="32" t="str">
        <f>IF('입력(작성양식)'!B43="","",'입력(작성양식)'!A43)</f>
        <v/>
      </c>
      <c r="D13" s="256" t="str">
        <f>IF('입력(작성양식)'!B43=0,"",'입력(작성양식)'!B43)</f>
        <v/>
      </c>
      <c r="E13" s="257"/>
      <c r="F13" s="215" t="str">
        <f>IF('입력(작성양식)'!C43=0,"",'입력(작성양식)'!C43)</f>
        <v/>
      </c>
      <c r="G13" s="258"/>
      <c r="H13" s="214" t="str">
        <f>IF('입력(작성양식)'!D43=0,"",'입력(작성양식)'!D43)</f>
        <v/>
      </c>
      <c r="I13" s="258"/>
      <c r="J13" s="214" t="str">
        <f>IF('입력(작성양식)'!E43=0,"",'입력(작성양식)'!E43)</f>
        <v/>
      </c>
      <c r="K13" s="253"/>
    </row>
    <row r="14" spans="1:11">
      <c r="A14" s="160"/>
      <c r="B14" s="249"/>
      <c r="C14" s="32" t="str">
        <f>IF('입력(작성양식)'!B44="","",'입력(작성양식)'!A44)</f>
        <v/>
      </c>
      <c r="D14" s="256" t="str">
        <f>IF('입력(작성양식)'!B44=0,"",'입력(작성양식)'!B44)</f>
        <v/>
      </c>
      <c r="E14" s="257"/>
      <c r="F14" s="215" t="str">
        <f>IF('입력(작성양식)'!C44=0,"",'입력(작성양식)'!C44)</f>
        <v/>
      </c>
      <c r="G14" s="258"/>
      <c r="H14" s="214" t="str">
        <f>IF('입력(작성양식)'!D44=0,"",'입력(작성양식)'!D44)</f>
        <v/>
      </c>
      <c r="I14" s="258"/>
      <c r="J14" s="214" t="str">
        <f>IF('입력(작성양식)'!E44=0,"",'입력(작성양식)'!E44)</f>
        <v/>
      </c>
      <c r="K14" s="253"/>
    </row>
    <row r="15" spans="1:11">
      <c r="A15" s="179">
        <v>6</v>
      </c>
      <c r="B15" s="247" t="s">
        <v>69</v>
      </c>
      <c r="C15" s="97" t="s">
        <v>10</v>
      </c>
      <c r="D15" s="250" t="s">
        <v>45</v>
      </c>
      <c r="E15" s="251"/>
      <c r="F15" s="251"/>
      <c r="G15" s="251"/>
      <c r="H15" s="250" t="s">
        <v>11</v>
      </c>
      <c r="I15" s="251"/>
      <c r="J15" s="251"/>
      <c r="K15" s="252"/>
    </row>
    <row r="16" spans="1:11">
      <c r="A16" s="159"/>
      <c r="B16" s="248"/>
      <c r="C16" s="32">
        <f>IF('입력(작성양식)'!B48=0,"",'입력(작성양식)'!B48)</f>
        <v>43460</v>
      </c>
      <c r="D16" s="214" t="str">
        <f>IF('입력(작성양식)'!C48=0,"",'입력(작성양식)'!C48)</f>
        <v>건축사</v>
      </c>
      <c r="E16" s="215"/>
      <c r="F16" s="215"/>
      <c r="G16" s="215"/>
      <c r="H16" s="214" t="str">
        <f>IF('입력(작성양식)'!D48=0,"",'입력(작성양식)'!D48)</f>
        <v>국토교통부</v>
      </c>
      <c r="I16" s="215"/>
      <c r="J16" s="215"/>
      <c r="K16" s="253"/>
    </row>
    <row r="17" spans="1:15">
      <c r="A17" s="159"/>
      <c r="B17" s="248"/>
      <c r="C17" s="32" t="str">
        <f>IF('입력(작성양식)'!B49=0,"",'입력(작성양식)'!B49)</f>
        <v/>
      </c>
      <c r="D17" s="214" t="str">
        <f>IF('입력(작성양식)'!C49=0,"",'입력(작성양식)'!C49)</f>
        <v/>
      </c>
      <c r="E17" s="215"/>
      <c r="F17" s="215"/>
      <c r="G17" s="215"/>
      <c r="H17" s="214" t="str">
        <f>IF('입력(작성양식)'!D49=0,"",'입력(작성양식)'!D49)</f>
        <v/>
      </c>
      <c r="I17" s="215"/>
      <c r="J17" s="215"/>
      <c r="K17" s="253"/>
    </row>
    <row r="18" spans="1:15">
      <c r="A18" s="160"/>
      <c r="B18" s="249"/>
      <c r="C18" s="32" t="str">
        <f>IF('입력(작성양식)'!B50=0,"",'입력(작성양식)'!B50)</f>
        <v/>
      </c>
      <c r="D18" s="214" t="str">
        <f>IF('입력(작성양식)'!C50=0,"",'입력(작성양식)'!C50)</f>
        <v/>
      </c>
      <c r="E18" s="215"/>
      <c r="F18" s="215"/>
      <c r="G18" s="259"/>
      <c r="H18" s="260" t="str">
        <f>IF('입력(작성양식)'!D50=0,"",'입력(작성양식)'!D50)</f>
        <v/>
      </c>
      <c r="I18" s="259"/>
      <c r="J18" s="215"/>
      <c r="K18" s="253"/>
    </row>
    <row r="19" spans="1:15" ht="17.45" customHeight="1">
      <c r="A19" s="79" t="s">
        <v>162</v>
      </c>
      <c r="B19" s="265" t="s">
        <v>163</v>
      </c>
      <c r="C19" s="266"/>
      <c r="D19" s="266"/>
      <c r="E19" s="267"/>
      <c r="F19" s="78" t="str">
        <f>IF('입력(작성양식)'!$B$53='출력(신청서)'!G19,"■","□")</f>
        <v>■</v>
      </c>
      <c r="G19" s="80" t="str">
        <f>'입력(작성양식)'!G2</f>
        <v>이 수</v>
      </c>
      <c r="H19" s="273">
        <f>'입력(작성양식)'!C53</f>
        <v>43460</v>
      </c>
      <c r="I19" s="273"/>
      <c r="J19" s="81" t="str">
        <f>IF('입력(작성양식)'!$B$53='출력(신청서)'!K19,"■","□")</f>
        <v>□</v>
      </c>
      <c r="K19" s="117" t="str">
        <f>'입력(작성양식)'!G3</f>
        <v>미 이 수</v>
      </c>
    </row>
    <row r="20" spans="1:15">
      <c r="A20" s="51">
        <v>7</v>
      </c>
      <c r="B20" s="37" t="s">
        <v>143</v>
      </c>
      <c r="C20" s="231" t="str">
        <f>'입력(작성양식)'!B56</f>
        <v>자문위원</v>
      </c>
      <c r="D20" s="232"/>
      <c r="E20" s="232"/>
      <c r="F20" s="232"/>
      <c r="G20" s="232"/>
      <c r="H20" s="232"/>
      <c r="I20" s="232"/>
      <c r="J20" s="232"/>
      <c r="K20" s="233"/>
    </row>
    <row r="21" spans="1:15">
      <c r="A21" s="179">
        <v>8</v>
      </c>
      <c r="B21" s="181" t="s">
        <v>144</v>
      </c>
      <c r="C21" s="16" t="s">
        <v>145</v>
      </c>
      <c r="D21" s="90" t="s">
        <v>174</v>
      </c>
      <c r="E21" s="82" t="str">
        <f>'입력(작성양식)'!B60</f>
        <v>대학</v>
      </c>
      <c r="F21" s="89" t="s">
        <v>175</v>
      </c>
      <c r="G21" s="87" t="str">
        <f>IF('입력(작성양식)'!C60="", "", '입력(작성양식)'!C60)</f>
        <v/>
      </c>
      <c r="H21" s="89" t="s">
        <v>176</v>
      </c>
      <c r="I21" s="88" t="str">
        <f>IF('입력(작성양식)'!D60="", "", '입력(작성양식)'!D60)</f>
        <v/>
      </c>
      <c r="J21" s="80"/>
      <c r="K21" s="83"/>
    </row>
    <row r="22" spans="1:15" ht="35.25" customHeight="1">
      <c r="A22" s="159"/>
      <c r="B22" s="182"/>
      <c r="C22" s="229" t="s">
        <v>12</v>
      </c>
      <c r="D22" s="234" t="str">
        <f>'입력(작성양식)'!C61</f>
        <v>「고등교육법」 제2조 각 호의 학교에서 건축계획, 건축설계 또는 교육(공학) 분야의 부교수 이상으로 재직 중인 사람으로서,  해당 분야에서 5년 이상의 교육경력이 있는 자</v>
      </c>
      <c r="E22" s="235"/>
      <c r="F22" s="235"/>
      <c r="G22" s="235"/>
      <c r="H22" s="235"/>
      <c r="I22" s="235"/>
      <c r="J22" s="235"/>
      <c r="K22" s="236"/>
    </row>
    <row r="23" spans="1:15" ht="35.25" customHeight="1">
      <c r="A23" s="159"/>
      <c r="B23" s="182"/>
      <c r="C23" s="230"/>
      <c r="D23" s="237" t="str">
        <f>IF('입력(작성양식)'!C62="", "", '입력(작성양식)'!C62)</f>
        <v/>
      </c>
      <c r="E23" s="238"/>
      <c r="F23" s="238"/>
      <c r="G23" s="238"/>
      <c r="H23" s="238"/>
      <c r="I23" s="238"/>
      <c r="J23" s="238"/>
      <c r="K23" s="239"/>
    </row>
    <row r="24" spans="1:15" ht="35.25" customHeight="1">
      <c r="A24" s="159"/>
      <c r="B24" s="182"/>
      <c r="C24" s="230"/>
      <c r="D24" s="240" t="str">
        <f>IF('입력(작성양식)'!C63="", "", '입력(작성양식)'!C63)</f>
        <v/>
      </c>
      <c r="E24" s="241"/>
      <c r="F24" s="241"/>
      <c r="G24" s="241"/>
      <c r="H24" s="241"/>
      <c r="I24" s="241"/>
      <c r="J24" s="241"/>
      <c r="K24" s="242"/>
    </row>
    <row r="25" spans="1:15">
      <c r="A25" s="179">
        <v>9</v>
      </c>
      <c r="B25" s="181" t="s">
        <v>155</v>
      </c>
      <c r="C25" s="169" t="s">
        <v>13</v>
      </c>
      <c r="D25" s="172"/>
      <c r="E25" s="172"/>
      <c r="F25" s="171" t="s">
        <v>29</v>
      </c>
      <c r="G25" s="243"/>
      <c r="H25" s="244" t="s">
        <v>3</v>
      </c>
      <c r="I25" s="244"/>
      <c r="J25" s="165" t="s">
        <v>14</v>
      </c>
      <c r="K25" s="166"/>
    </row>
    <row r="26" spans="1:15">
      <c r="A26" s="159"/>
      <c r="B26" s="182"/>
      <c r="C26" s="17">
        <f>IF('입력(작성양식)'!B67=0,"",'입력(작성양식)'!B67)</f>
        <v>41426</v>
      </c>
      <c r="D26" s="31" t="s">
        <v>67</v>
      </c>
      <c r="E26" s="17">
        <f>IF('입력(작성양식)'!C67=0,"",'입력(작성양식)'!C67)</f>
        <v>45777</v>
      </c>
      <c r="F26" s="214" t="str">
        <f>IF('입력(작성양식)'!D67=0,"",'입력(작성양식)'!D67)</f>
        <v>00 공단</v>
      </c>
      <c r="G26" s="215"/>
      <c r="H26" s="216" t="str">
        <f>IF('입력(작성양식)'!E67=0,"",'입력(작성양식)'!E67)</f>
        <v>과장</v>
      </c>
      <c r="I26" s="216"/>
      <c r="J26" s="245" t="str">
        <f>IF('입력(작성양식)'!F67=0,"",'입력(작성양식)'!F67)</f>
        <v>건축계획</v>
      </c>
      <c r="K26" s="246"/>
    </row>
    <row r="27" spans="1:15">
      <c r="A27" s="159"/>
      <c r="B27" s="182"/>
      <c r="C27" s="17">
        <f>IF('입력(작성양식)'!B68=0,"",'입력(작성양식)'!B68)</f>
        <v>40544</v>
      </c>
      <c r="D27" s="31" t="s">
        <v>67</v>
      </c>
      <c r="E27" s="17">
        <f>IF('입력(작성양식)'!C68=0,"",'입력(작성양식)'!C68)</f>
        <v>40909</v>
      </c>
      <c r="F27" s="214" t="str">
        <f>IF('입력(작성양식)'!D68=0,"",'입력(작성양식)'!D68)</f>
        <v>ㅁㅁ사무소</v>
      </c>
      <c r="G27" s="215"/>
      <c r="H27" s="216" t="str">
        <f>IF('입력(작성양식)'!E68=0,"",'입력(작성양식)'!E68)</f>
        <v>팀장</v>
      </c>
      <c r="I27" s="216"/>
      <c r="J27" s="245" t="str">
        <f>IF('입력(작성양식)'!F68=0,"",'입력(작성양식)'!F68)</f>
        <v>건축설계</v>
      </c>
      <c r="K27" s="246"/>
    </row>
    <row r="28" spans="1:15">
      <c r="A28" s="159"/>
      <c r="B28" s="182"/>
      <c r="C28" s="17">
        <f>IF('입력(작성양식)'!B69=0,"",'입력(작성양식)'!B69)</f>
        <v>38718</v>
      </c>
      <c r="D28" s="31" t="s">
        <v>67</v>
      </c>
      <c r="E28" s="17">
        <f>IF('입력(작성양식)'!C69=0,"",'입력(작성양식)'!C69)</f>
        <v>40179</v>
      </c>
      <c r="F28" s="214" t="str">
        <f>IF('입력(작성양식)'!D69=0,"",'입력(작성양식)'!D69)</f>
        <v>△△사무소</v>
      </c>
      <c r="G28" s="215"/>
      <c r="H28" s="216" t="str">
        <f>IF('입력(작성양식)'!E69=0,"",'입력(작성양식)'!E69)</f>
        <v>과장</v>
      </c>
      <c r="I28" s="216"/>
      <c r="J28" s="245" t="str">
        <f>IF('입력(작성양식)'!F69=0,"",'입력(작성양식)'!F69)</f>
        <v>건축설계</v>
      </c>
      <c r="K28" s="246"/>
    </row>
    <row r="29" spans="1:15" ht="17.45" customHeight="1">
      <c r="A29" s="160"/>
      <c r="B29" s="213"/>
      <c r="C29" s="201" t="s">
        <v>81</v>
      </c>
      <c r="D29" s="202"/>
      <c r="E29" s="202"/>
      <c r="F29" s="202"/>
      <c r="G29" s="202"/>
      <c r="H29" s="203"/>
      <c r="I29" s="203"/>
      <c r="J29" s="203"/>
      <c r="K29" s="204"/>
      <c r="O29" s="18"/>
    </row>
    <row r="30" spans="1:15">
      <c r="A30" s="179">
        <v>10</v>
      </c>
      <c r="B30" s="194" t="s">
        <v>193</v>
      </c>
      <c r="C30" s="169" t="s">
        <v>194</v>
      </c>
      <c r="D30" s="170"/>
      <c r="E30" s="170"/>
      <c r="F30" s="171" t="s">
        <v>195</v>
      </c>
      <c r="G30" s="172"/>
      <c r="H30" s="173" t="s">
        <v>16</v>
      </c>
      <c r="I30" s="173"/>
      <c r="J30" s="146" t="s">
        <v>14</v>
      </c>
      <c r="K30" s="147"/>
      <c r="O30" s="18"/>
    </row>
    <row r="31" spans="1:15">
      <c r="A31" s="159"/>
      <c r="B31" s="156"/>
      <c r="C31" s="17">
        <f>'입력(작성양식)'!B85</f>
        <v>43831</v>
      </c>
      <c r="D31" s="31" t="s">
        <v>67</v>
      </c>
      <c r="E31" s="17">
        <f>'입력(작성양식)'!C85</f>
        <v>43891</v>
      </c>
      <c r="F31" s="224" t="str">
        <f>IF('입력(작성양식)'!D85=0,"",'입력(작성양식)'!D85)</f>
        <v>00학교 사전기획 용역</v>
      </c>
      <c r="G31" s="225"/>
      <c r="H31" s="276" t="str">
        <f>IF('입력(작성양식)'!E85=0,"",'입력(작성양식)'!E85)</f>
        <v>00교육지원청</v>
      </c>
      <c r="I31" s="276"/>
      <c r="J31" s="277" t="str">
        <f>IF('입력(작성양식)'!F85=0,"",'입력(작성양식)'!F85)</f>
        <v>사전기획</v>
      </c>
      <c r="K31" s="278"/>
      <c r="O31" s="18"/>
    </row>
    <row r="32" spans="1:15">
      <c r="A32" s="159"/>
      <c r="B32" s="156"/>
      <c r="C32" s="17">
        <f>'입력(작성양식)'!B86</f>
        <v>43525</v>
      </c>
      <c r="D32" s="31" t="s">
        <v>67</v>
      </c>
      <c r="E32" s="17">
        <f>'입력(작성양식)'!C86</f>
        <v>43830</v>
      </c>
      <c r="F32" s="224" t="str">
        <f>IF('입력(작성양식)'!D86=0,"",'입력(작성양식)'!D86)</f>
        <v>00학교 공간재구조화사업 설계용역</v>
      </c>
      <c r="G32" s="225"/>
      <c r="H32" s="276" t="str">
        <f>IF('입력(작성양식)'!E86=0,"",'입력(작성양식)'!E86)</f>
        <v>00교육지원청</v>
      </c>
      <c r="I32" s="276"/>
      <c r="J32" s="277" t="str">
        <f>IF('입력(작성양식)'!F86=0,"",'입력(작성양식)'!F86)</f>
        <v>건축설계</v>
      </c>
      <c r="K32" s="278"/>
      <c r="O32" s="18"/>
    </row>
    <row r="33" spans="1:15">
      <c r="A33" s="159"/>
      <c r="B33" s="156"/>
      <c r="C33" s="17">
        <f>'입력(작성양식)'!B87</f>
        <v>0</v>
      </c>
      <c r="D33" s="31" t="s">
        <v>67</v>
      </c>
      <c r="E33" s="17">
        <f>'입력(작성양식)'!C87</f>
        <v>0</v>
      </c>
      <c r="F33" s="224" t="str">
        <f>IF('입력(작성양식)'!D87=0,"",'입력(작성양식)'!D87)</f>
        <v/>
      </c>
      <c r="G33" s="225"/>
      <c r="H33" s="276" t="str">
        <f>IF('입력(작성양식)'!E87=0,"",'입력(작성양식)'!E87)</f>
        <v/>
      </c>
      <c r="I33" s="276"/>
      <c r="J33" s="277" t="str">
        <f>IF('입력(작성양식)'!F87=0,"",'입력(작성양식)'!F87)</f>
        <v/>
      </c>
      <c r="K33" s="278"/>
      <c r="M33" s="118"/>
      <c r="O33" s="18"/>
    </row>
    <row r="34" spans="1:15" ht="17.45" customHeight="1">
      <c r="A34" s="160"/>
      <c r="B34" s="157"/>
      <c r="C34" s="201" t="s">
        <v>81</v>
      </c>
      <c r="D34" s="202"/>
      <c r="E34" s="202"/>
      <c r="F34" s="202"/>
      <c r="G34" s="202"/>
      <c r="H34" s="203"/>
      <c r="I34" s="203"/>
      <c r="J34" s="203"/>
      <c r="K34" s="204"/>
      <c r="O34" s="18"/>
    </row>
    <row r="35" spans="1:15">
      <c r="A35" s="179">
        <v>11</v>
      </c>
      <c r="B35" s="181" t="s">
        <v>157</v>
      </c>
      <c r="C35" s="169" t="s">
        <v>15</v>
      </c>
      <c r="D35" s="170"/>
      <c r="E35" s="170"/>
      <c r="F35" s="171" t="s">
        <v>54</v>
      </c>
      <c r="G35" s="172"/>
      <c r="H35" s="173" t="s">
        <v>16</v>
      </c>
      <c r="I35" s="173"/>
      <c r="J35" s="146" t="s">
        <v>14</v>
      </c>
      <c r="K35" s="147"/>
    </row>
    <row r="36" spans="1:15">
      <c r="A36" s="159"/>
      <c r="B36" s="182"/>
      <c r="C36" s="17">
        <f>IF('입력(작성양식)'!B98=0,"",'입력(작성양식)'!B98)</f>
        <v>40179</v>
      </c>
      <c r="D36" s="31" t="s">
        <v>67</v>
      </c>
      <c r="E36" s="17">
        <f>IF('입력(작성양식)'!C98=0,"",'입력(작성양식)'!C98)</f>
        <v>41275</v>
      </c>
      <c r="F36" s="214" t="str">
        <f>IF('입력(작성양식)'!D98=0,"",'입력(작성양식)'!D98)</f>
        <v>ㅇㅇ위원회</v>
      </c>
      <c r="G36" s="215"/>
      <c r="H36" s="216" t="str">
        <f>IF('입력(작성양식)'!E98=0,"",'입력(작성양식)'!E98)</f>
        <v>국토교통부</v>
      </c>
      <c r="I36" s="216"/>
      <c r="J36" s="245" t="str">
        <f>IF('입력(작성양식)'!F98=0,"",'입력(작성양식)'!F98)</f>
        <v>설계공모 심사</v>
      </c>
      <c r="K36" s="246"/>
    </row>
    <row r="37" spans="1:15">
      <c r="A37" s="159"/>
      <c r="B37" s="182"/>
      <c r="C37" s="17">
        <f>IF('입력(작성양식)'!B99=0,"",'입력(작성양식)'!B99)</f>
        <v>40544</v>
      </c>
      <c r="D37" s="31" t="s">
        <v>67</v>
      </c>
      <c r="E37" s="17">
        <f>IF('입력(작성양식)'!C99=0,"",'입력(작성양식)'!C99)</f>
        <v>40909</v>
      </c>
      <c r="F37" s="214" t="str">
        <f>IF('입력(작성양식)'!D99=0,"",'입력(작성양식)'!D99)</f>
        <v>ㅇㅇ위원회</v>
      </c>
      <c r="G37" s="215"/>
      <c r="H37" s="216" t="str">
        <f>IF('입력(작성양식)'!E99=0,"",'입력(작성양식)'!E99)</f>
        <v>국토교통부</v>
      </c>
      <c r="I37" s="216"/>
      <c r="J37" s="245" t="str">
        <f>IF('입력(작성양식)'!F99=0,"",'입력(작성양식)'!F99)</f>
        <v>공공건축 심의</v>
      </c>
      <c r="K37" s="246"/>
    </row>
    <row r="38" spans="1:15">
      <c r="A38" s="159"/>
      <c r="B38" s="182"/>
      <c r="C38" s="17">
        <f>IF('입력(작성양식)'!B100=0,"",'입력(작성양식)'!B100)</f>
        <v>40909</v>
      </c>
      <c r="D38" s="31" t="s">
        <v>67</v>
      </c>
      <c r="E38" s="17">
        <f>IF('입력(작성양식)'!C100=0,"",'입력(작성양식)'!C100)</f>
        <v>40909</v>
      </c>
      <c r="F38" s="214" t="str">
        <f>IF('입력(작성양식)'!D100=0,"",'입력(작성양식)'!D100)</f>
        <v>ㅁㅁ위원회</v>
      </c>
      <c r="G38" s="215"/>
      <c r="H38" s="216" t="str">
        <f>IF('입력(작성양식)'!E100=0,"",'입력(작성양식)'!E100)</f>
        <v>ㅇㅇ기관</v>
      </c>
      <c r="I38" s="216"/>
      <c r="J38" s="245" t="str">
        <f>IF('입력(작성양식)'!F100=0,"",'입력(작성양식)'!F100)</f>
        <v>ㅇㅇ심의</v>
      </c>
      <c r="K38" s="246"/>
    </row>
    <row r="39" spans="1:15">
      <c r="A39" s="160"/>
      <c r="B39" s="213"/>
      <c r="C39" s="201" t="s">
        <v>81</v>
      </c>
      <c r="D39" s="202"/>
      <c r="E39" s="202"/>
      <c r="F39" s="202"/>
      <c r="G39" s="202"/>
      <c r="H39" s="203"/>
      <c r="I39" s="203"/>
      <c r="J39" s="203"/>
      <c r="K39" s="204"/>
    </row>
    <row r="40" spans="1:15">
      <c r="A40" s="205" t="s">
        <v>17</v>
      </c>
      <c r="B40" s="170"/>
      <c r="C40" s="170"/>
      <c r="D40" s="170"/>
      <c r="E40" s="170"/>
      <c r="F40" s="170"/>
      <c r="G40" s="170"/>
      <c r="H40" s="170"/>
      <c r="I40" s="170"/>
      <c r="J40" s="170"/>
      <c r="K40" s="206"/>
    </row>
    <row r="41" spans="1:15">
      <c r="A41" s="207" t="s">
        <v>224</v>
      </c>
      <c r="B41" s="208"/>
      <c r="C41" s="208"/>
      <c r="D41" s="208"/>
      <c r="E41" s="208"/>
      <c r="F41" s="208"/>
      <c r="G41" s="209"/>
      <c r="H41" s="210">
        <f>'입력(작성양식)'!B115</f>
        <v>45842</v>
      </c>
      <c r="I41" s="211"/>
      <c r="J41" s="211"/>
      <c r="K41" s="212"/>
    </row>
    <row r="42" spans="1:15">
      <c r="A42" s="113"/>
      <c r="B42" s="114"/>
      <c r="C42" s="114"/>
      <c r="D42" s="114"/>
      <c r="E42" s="114"/>
      <c r="F42" s="114"/>
      <c r="G42" s="115"/>
      <c r="H42" s="226"/>
      <c r="I42" s="227"/>
      <c r="J42" s="227"/>
      <c r="K42" s="228"/>
    </row>
    <row r="43" spans="1:15" ht="94.5" customHeight="1">
      <c r="A43" s="221" t="s">
        <v>240</v>
      </c>
      <c r="B43" s="222"/>
      <c r="C43" s="222"/>
      <c r="D43" s="222"/>
      <c r="E43" s="222"/>
      <c r="F43" s="222"/>
      <c r="G43" s="223"/>
      <c r="H43" s="274" t="str">
        <f>"작성자 :  "&amp;'입력(작성양식)'!B116</f>
        <v>작성자 :  홍길동</v>
      </c>
      <c r="I43" s="275"/>
      <c r="J43" s="275"/>
      <c r="K43" s="107" t="s">
        <v>80</v>
      </c>
    </row>
    <row r="44" spans="1:15">
      <c r="A44" s="217" t="s">
        <v>225</v>
      </c>
      <c r="B44" s="218"/>
      <c r="C44" s="218"/>
      <c r="D44" s="218"/>
      <c r="E44" s="218"/>
      <c r="F44" s="218"/>
      <c r="G44" s="182"/>
      <c r="H44" s="105"/>
      <c r="I44" s="112"/>
      <c r="J44" s="112"/>
      <c r="K44" s="106"/>
    </row>
    <row r="45" spans="1:15">
      <c r="A45" s="219" t="s">
        <v>227</v>
      </c>
      <c r="B45" s="220"/>
      <c r="C45" s="220"/>
      <c r="D45" s="220"/>
      <c r="E45" s="220"/>
      <c r="F45" s="220"/>
      <c r="G45" s="189"/>
      <c r="H45" s="105"/>
      <c r="I45" s="112"/>
      <c r="J45" s="112"/>
      <c r="K45" s="106"/>
    </row>
    <row r="46" spans="1:15" ht="17.25" thickBot="1">
      <c r="A46" s="195" t="s">
        <v>226</v>
      </c>
      <c r="B46" s="196"/>
      <c r="C46" s="196"/>
      <c r="D46" s="196"/>
      <c r="E46" s="196"/>
      <c r="F46" s="196"/>
      <c r="G46" s="197"/>
      <c r="H46" s="198" t="s">
        <v>223</v>
      </c>
      <c r="I46" s="199"/>
      <c r="J46" s="199"/>
      <c r="K46" s="200"/>
    </row>
    <row r="48" spans="1:15" ht="17.25" thickBot="1">
      <c r="A48" s="186" t="s">
        <v>82</v>
      </c>
      <c r="B48" s="186"/>
      <c r="C48" s="186"/>
      <c r="D48" s="186"/>
      <c r="E48" s="186"/>
      <c r="F48" s="186"/>
      <c r="G48" s="186"/>
      <c r="H48" s="186"/>
      <c r="I48" s="186"/>
      <c r="J48" s="186"/>
      <c r="K48" s="186"/>
    </row>
    <row r="49" spans="1:11">
      <c r="A49" s="187">
        <v>9</v>
      </c>
      <c r="B49" s="188" t="s">
        <v>154</v>
      </c>
      <c r="C49" s="190" t="s">
        <v>13</v>
      </c>
      <c r="D49" s="191"/>
      <c r="E49" s="191"/>
      <c r="F49" s="190" t="s">
        <v>29</v>
      </c>
      <c r="G49" s="192"/>
      <c r="H49" s="193" t="s">
        <v>3</v>
      </c>
      <c r="I49" s="193"/>
      <c r="J49" s="161" t="s">
        <v>14</v>
      </c>
      <c r="K49" s="162"/>
    </row>
    <row r="50" spans="1:11">
      <c r="A50" s="159"/>
      <c r="B50" s="189"/>
      <c r="C50" s="52">
        <f>IF('입력(작성양식)'!B67=0,"",'입력(작성양식)'!B67)</f>
        <v>41426</v>
      </c>
      <c r="D50" s="58" t="s">
        <v>67</v>
      </c>
      <c r="E50" s="55">
        <f>IF('입력(작성양식)'!C67=0,"",'입력(작성양식)'!C67)</f>
        <v>45777</v>
      </c>
      <c r="F50" s="167" t="str">
        <f>IF('입력(작성양식)'!D67=0,"",'입력(작성양식)'!D67)</f>
        <v>00 공단</v>
      </c>
      <c r="G50" s="174"/>
      <c r="H50" s="184" t="str">
        <f>IF('입력(작성양식)'!E67=0,"",'입력(작성양식)'!E67)</f>
        <v>과장</v>
      </c>
      <c r="I50" s="184"/>
      <c r="J50" s="148" t="str">
        <f>IF('입력(작성양식)'!F67=0,"",'입력(작성양식)'!F67)</f>
        <v>건축계획</v>
      </c>
      <c r="K50" s="149"/>
    </row>
    <row r="51" spans="1:11">
      <c r="A51" s="159"/>
      <c r="B51" s="189"/>
      <c r="C51" s="53">
        <f>IF('입력(작성양식)'!B68=0,"",'입력(작성양식)'!B68)</f>
        <v>40544</v>
      </c>
      <c r="D51" s="59" t="s">
        <v>67</v>
      </c>
      <c r="E51" s="56">
        <f>IF('입력(작성양식)'!C68=0,"",'입력(작성양식)'!C68)</f>
        <v>40909</v>
      </c>
      <c r="F51" s="150" t="str">
        <f>IF('입력(작성양식)'!D68=0,"",'입력(작성양식)'!D68)</f>
        <v>ㅁㅁ사무소</v>
      </c>
      <c r="G51" s="153"/>
      <c r="H51" s="175" t="str">
        <f>IF('입력(작성양식)'!E68=0,"",'입력(작성양식)'!E68)</f>
        <v>팀장</v>
      </c>
      <c r="I51" s="175"/>
      <c r="J51" s="142" t="str">
        <f>IF('입력(작성양식)'!F68=0,"",'입력(작성양식)'!F68)</f>
        <v>건축설계</v>
      </c>
      <c r="K51" s="143"/>
    </row>
    <row r="52" spans="1:11">
      <c r="A52" s="159"/>
      <c r="B52" s="189"/>
      <c r="C52" s="53">
        <f>IF('입력(작성양식)'!B69=0,"",'입력(작성양식)'!B69)</f>
        <v>38718</v>
      </c>
      <c r="D52" s="59" t="s">
        <v>67</v>
      </c>
      <c r="E52" s="56">
        <f>IF('입력(작성양식)'!C69=0,"",'입력(작성양식)'!C69)</f>
        <v>40179</v>
      </c>
      <c r="F52" s="150" t="str">
        <f>IF('입력(작성양식)'!D69=0,"",'입력(작성양식)'!D69)</f>
        <v>△△사무소</v>
      </c>
      <c r="G52" s="153"/>
      <c r="H52" s="175" t="str">
        <f>IF('입력(작성양식)'!E69=0,"",'입력(작성양식)'!E69)</f>
        <v>과장</v>
      </c>
      <c r="I52" s="175"/>
      <c r="J52" s="142" t="str">
        <f>IF('입력(작성양식)'!F69=0,"",'입력(작성양식)'!F69)</f>
        <v>건축설계</v>
      </c>
      <c r="K52" s="143"/>
    </row>
    <row r="53" spans="1:11">
      <c r="A53" s="159"/>
      <c r="B53" s="189"/>
      <c r="C53" s="53">
        <f>IF('입력(작성양식)'!B70=0,"",'입력(작성양식)'!B70)</f>
        <v>36161</v>
      </c>
      <c r="D53" s="59" t="s">
        <v>67</v>
      </c>
      <c r="E53" s="56">
        <f>IF('입력(작성양식)'!C70=0,"",'입력(작성양식)'!C70)</f>
        <v>38384</v>
      </c>
      <c r="F53" s="150" t="str">
        <f>IF('입력(작성양식)'!D70=0,"",'입력(작성양식)'!D70)</f>
        <v>ㅇㅇ사무소</v>
      </c>
      <c r="G53" s="153"/>
      <c r="H53" s="175" t="str">
        <f>IF('입력(작성양식)'!E70=0,"",'입력(작성양식)'!E70)</f>
        <v>대리</v>
      </c>
      <c r="I53" s="175"/>
      <c r="J53" s="142" t="str">
        <f>IF('입력(작성양식)'!F70=0,"",'입력(작성양식)'!F70)</f>
        <v>건축설계</v>
      </c>
      <c r="K53" s="143"/>
    </row>
    <row r="54" spans="1:11">
      <c r="A54" s="159"/>
      <c r="B54" s="189"/>
      <c r="C54" s="53" t="str">
        <f>IF('입력(작성양식)'!B71=0,"",'입력(작성양식)'!B71)</f>
        <v/>
      </c>
      <c r="D54" s="59" t="s">
        <v>67</v>
      </c>
      <c r="E54" s="56" t="str">
        <f>IF('입력(작성양식)'!C71=0,"",'입력(작성양식)'!C71)</f>
        <v/>
      </c>
      <c r="F54" s="150" t="str">
        <f>IF('입력(작성양식)'!D71=0,"",'입력(작성양식)'!D71)</f>
        <v/>
      </c>
      <c r="G54" s="153"/>
      <c r="H54" s="175" t="str">
        <f>IF('입력(작성양식)'!E71=0,"",'입력(작성양식)'!E71)</f>
        <v/>
      </c>
      <c r="I54" s="175"/>
      <c r="J54" s="142" t="str">
        <f>IF('입력(작성양식)'!F71=0,"",'입력(작성양식)'!F71)</f>
        <v/>
      </c>
      <c r="K54" s="143"/>
    </row>
    <row r="55" spans="1:11">
      <c r="A55" s="159"/>
      <c r="B55" s="189"/>
      <c r="C55" s="53" t="str">
        <f>IF('입력(작성양식)'!B72=0,"",'입력(작성양식)'!B72)</f>
        <v/>
      </c>
      <c r="D55" s="59" t="s">
        <v>67</v>
      </c>
      <c r="E55" s="56" t="str">
        <f>IF('입력(작성양식)'!C72=0,"",'입력(작성양식)'!C72)</f>
        <v/>
      </c>
      <c r="F55" s="150" t="str">
        <f>IF('입력(작성양식)'!D72=0,"",'입력(작성양식)'!D72)</f>
        <v/>
      </c>
      <c r="G55" s="153"/>
      <c r="H55" s="175" t="str">
        <f>IF('입력(작성양식)'!E72=0,"",'입력(작성양식)'!E72)</f>
        <v/>
      </c>
      <c r="I55" s="175"/>
      <c r="J55" s="142" t="str">
        <f>IF('입력(작성양식)'!F72=0,"",'입력(작성양식)'!F72)</f>
        <v/>
      </c>
      <c r="K55" s="143"/>
    </row>
    <row r="56" spans="1:11">
      <c r="A56" s="159"/>
      <c r="B56" s="189"/>
      <c r="C56" s="53" t="str">
        <f>IF('입력(작성양식)'!B73=0,"",'입력(작성양식)'!B73)</f>
        <v/>
      </c>
      <c r="D56" s="59" t="s">
        <v>67</v>
      </c>
      <c r="E56" s="56" t="str">
        <f>IF('입력(작성양식)'!C73=0,"",'입력(작성양식)'!C73)</f>
        <v/>
      </c>
      <c r="F56" s="150" t="str">
        <f>IF('입력(작성양식)'!D73=0,"",'입력(작성양식)'!D73)</f>
        <v/>
      </c>
      <c r="G56" s="153"/>
      <c r="H56" s="175" t="str">
        <f>IF('입력(작성양식)'!E73=0,"",'입력(작성양식)'!E73)</f>
        <v/>
      </c>
      <c r="I56" s="175"/>
      <c r="J56" s="142" t="str">
        <f>IF('입력(작성양식)'!F73=0,"",'입력(작성양식)'!F73)</f>
        <v/>
      </c>
      <c r="K56" s="143"/>
    </row>
    <row r="57" spans="1:11">
      <c r="A57" s="159"/>
      <c r="B57" s="189"/>
      <c r="C57" s="53" t="str">
        <f>IF('입력(작성양식)'!B74=0,"",'입력(작성양식)'!B74)</f>
        <v/>
      </c>
      <c r="D57" s="59" t="s">
        <v>67</v>
      </c>
      <c r="E57" s="56" t="str">
        <f>IF('입력(작성양식)'!C74=0,"",'입력(작성양식)'!C74)</f>
        <v/>
      </c>
      <c r="F57" s="150" t="str">
        <f>IF('입력(작성양식)'!D74=0,"",'입력(작성양식)'!D74)</f>
        <v/>
      </c>
      <c r="G57" s="153"/>
      <c r="H57" s="175" t="str">
        <f>IF('입력(작성양식)'!E74=0,"",'입력(작성양식)'!E74)</f>
        <v/>
      </c>
      <c r="I57" s="175"/>
      <c r="J57" s="142" t="str">
        <f>IF('입력(작성양식)'!F74=0,"",'입력(작성양식)'!F74)</f>
        <v/>
      </c>
      <c r="K57" s="143"/>
    </row>
    <row r="58" spans="1:11">
      <c r="A58" s="159"/>
      <c r="B58" s="189"/>
      <c r="C58" s="53" t="str">
        <f>IF('입력(작성양식)'!B75=0,"",'입력(작성양식)'!B75)</f>
        <v/>
      </c>
      <c r="D58" s="59" t="s">
        <v>67</v>
      </c>
      <c r="E58" s="56" t="str">
        <f>IF('입력(작성양식)'!C75=0,"",'입력(작성양식)'!C75)</f>
        <v/>
      </c>
      <c r="F58" s="150" t="str">
        <f>IF('입력(작성양식)'!D75=0,"",'입력(작성양식)'!D75)</f>
        <v/>
      </c>
      <c r="G58" s="153"/>
      <c r="H58" s="175" t="str">
        <f>IF('입력(작성양식)'!E75=0,"",'입력(작성양식)'!E75)</f>
        <v/>
      </c>
      <c r="I58" s="175"/>
      <c r="J58" s="142" t="str">
        <f>IF('입력(작성양식)'!F75=0,"",'입력(작성양식)'!F75)</f>
        <v/>
      </c>
      <c r="K58" s="143"/>
    </row>
    <row r="59" spans="1:11">
      <c r="A59" s="159"/>
      <c r="B59" s="189"/>
      <c r="C59" s="53" t="str">
        <f>IF('입력(작성양식)'!B76=0,"",'입력(작성양식)'!B76)</f>
        <v/>
      </c>
      <c r="D59" s="59" t="s">
        <v>67</v>
      </c>
      <c r="E59" s="56" t="str">
        <f>IF('입력(작성양식)'!C76=0,"",'입력(작성양식)'!C76)</f>
        <v/>
      </c>
      <c r="F59" s="150" t="str">
        <f>IF('입력(작성양식)'!D76=0,"",'입력(작성양식)'!D76)</f>
        <v/>
      </c>
      <c r="G59" s="153"/>
      <c r="H59" s="175" t="str">
        <f>IF('입력(작성양식)'!E76=0,"",'입력(작성양식)'!E76)</f>
        <v/>
      </c>
      <c r="I59" s="175"/>
      <c r="J59" s="142" t="str">
        <f>IF('입력(작성양식)'!F76=0,"",'입력(작성양식)'!F76)</f>
        <v/>
      </c>
      <c r="K59" s="143"/>
    </row>
    <row r="60" spans="1:11">
      <c r="A60" s="159"/>
      <c r="B60" s="189"/>
      <c r="C60" s="53" t="str">
        <f>IF('입력(작성양식)'!B77=0,"",'입력(작성양식)'!B77)</f>
        <v/>
      </c>
      <c r="D60" s="59" t="s">
        <v>67</v>
      </c>
      <c r="E60" s="56" t="str">
        <f>IF('입력(작성양식)'!C77=0,"",'입력(작성양식)'!C77)</f>
        <v/>
      </c>
      <c r="F60" s="150" t="str">
        <f>IF('입력(작성양식)'!D77=0,"",'입력(작성양식)'!D77)</f>
        <v/>
      </c>
      <c r="G60" s="153"/>
      <c r="H60" s="175" t="str">
        <f>IF('입력(작성양식)'!E77=0,"",'입력(작성양식)'!E77)</f>
        <v/>
      </c>
      <c r="I60" s="175"/>
      <c r="J60" s="142" t="str">
        <f>IF('입력(작성양식)'!F77=0,"",'입력(작성양식)'!F77)</f>
        <v/>
      </c>
      <c r="K60" s="143"/>
    </row>
    <row r="61" spans="1:11">
      <c r="A61" s="159"/>
      <c r="B61" s="189"/>
      <c r="C61" s="53" t="str">
        <f>IF('입력(작성양식)'!B78=0,"",'입력(작성양식)'!B78)</f>
        <v/>
      </c>
      <c r="D61" s="59" t="s">
        <v>67</v>
      </c>
      <c r="E61" s="56" t="str">
        <f>IF('입력(작성양식)'!C78=0,"",'입력(작성양식)'!C78)</f>
        <v/>
      </c>
      <c r="F61" s="150" t="str">
        <f>IF('입력(작성양식)'!D78=0,"",'입력(작성양식)'!D78)</f>
        <v/>
      </c>
      <c r="G61" s="153"/>
      <c r="H61" s="175" t="str">
        <f>IF('입력(작성양식)'!E78=0,"",'입력(작성양식)'!E78)</f>
        <v/>
      </c>
      <c r="I61" s="175"/>
      <c r="J61" s="142" t="str">
        <f>IF('입력(작성양식)'!F78=0,"",'입력(작성양식)'!F78)</f>
        <v/>
      </c>
      <c r="K61" s="143"/>
    </row>
    <row r="62" spans="1:11">
      <c r="A62" s="159"/>
      <c r="B62" s="189"/>
      <c r="C62" s="53" t="str">
        <f>IF('입력(작성양식)'!B79=0,"",'입력(작성양식)'!B79)</f>
        <v/>
      </c>
      <c r="D62" s="59" t="s">
        <v>67</v>
      </c>
      <c r="E62" s="56" t="str">
        <f>IF('입력(작성양식)'!C79=0,"",'입력(작성양식)'!C79)</f>
        <v/>
      </c>
      <c r="F62" s="150" t="str">
        <f>IF('입력(작성양식)'!D79=0,"",'입력(작성양식)'!D79)</f>
        <v/>
      </c>
      <c r="G62" s="153"/>
      <c r="H62" s="175" t="str">
        <f>IF('입력(작성양식)'!E79=0,"",'입력(작성양식)'!E79)</f>
        <v/>
      </c>
      <c r="I62" s="175"/>
      <c r="J62" s="142" t="str">
        <f>IF('입력(작성양식)'!F79=0,"",'입력(작성양식)'!F79)</f>
        <v/>
      </c>
      <c r="K62" s="143"/>
    </row>
    <row r="63" spans="1:11">
      <c r="A63" s="159"/>
      <c r="B63" s="189"/>
      <c r="C63" s="108" t="str">
        <f>IF('입력(작성양식)'!B80=0,"",'입력(작성양식)'!B80)</f>
        <v/>
      </c>
      <c r="D63" s="59" t="s">
        <v>67</v>
      </c>
      <c r="E63" s="56" t="str">
        <f>IF('입력(작성양식)'!C80=0,"",'입력(작성양식)'!C80)</f>
        <v/>
      </c>
      <c r="F63" s="150" t="str">
        <f>IF('입력(작성양식)'!D80=0,"",'입력(작성양식)'!D80)</f>
        <v/>
      </c>
      <c r="G63" s="153"/>
      <c r="H63" s="175" t="str">
        <f>IF('입력(작성양식)'!E80=0,"",'입력(작성양식)'!E80)</f>
        <v/>
      </c>
      <c r="I63" s="175"/>
      <c r="J63" s="142" t="str">
        <f>IF('입력(작성양식)'!F80=0,"",'입력(작성양식)'!F80)</f>
        <v/>
      </c>
      <c r="K63" s="143"/>
    </row>
    <row r="64" spans="1:11">
      <c r="A64" s="159"/>
      <c r="B64" s="189"/>
      <c r="C64" s="61" t="str">
        <f>IF('입력(작성양식)'!B81=0,"",'입력(작성양식)'!B81)</f>
        <v/>
      </c>
      <c r="D64" s="59" t="s">
        <v>67</v>
      </c>
      <c r="E64" s="56" t="str">
        <f>IF('입력(작성양식)'!C81=0,"",'입력(작성양식)'!C81)</f>
        <v/>
      </c>
      <c r="F64" s="151" t="str">
        <f>IF('입력(작성양식)'!D81=0,"",'입력(작성양식)'!D81)</f>
        <v/>
      </c>
      <c r="G64" s="154"/>
      <c r="H64" s="185" t="str">
        <f>IF('입력(작성양식)'!E81=0,"",'입력(작성양식)'!E81)</f>
        <v/>
      </c>
      <c r="I64" s="185"/>
      <c r="J64" s="163" t="str">
        <f>IF('입력(작성양식)'!F81=0,"",'입력(작성양식)'!F81)</f>
        <v/>
      </c>
      <c r="K64" s="164"/>
    </row>
    <row r="65" spans="1:11">
      <c r="A65" s="158">
        <v>10</v>
      </c>
      <c r="B65" s="155" t="s">
        <v>213</v>
      </c>
      <c r="C65" s="169" t="s">
        <v>15</v>
      </c>
      <c r="D65" s="170"/>
      <c r="E65" s="170"/>
      <c r="F65" s="171" t="s">
        <v>195</v>
      </c>
      <c r="G65" s="172"/>
      <c r="H65" s="173" t="s">
        <v>16</v>
      </c>
      <c r="I65" s="173"/>
      <c r="J65" s="165" t="s">
        <v>14</v>
      </c>
      <c r="K65" s="166"/>
    </row>
    <row r="66" spans="1:11">
      <c r="A66" s="159"/>
      <c r="B66" s="156"/>
      <c r="C66" s="52">
        <f>IF('입력(작성양식)'!B85=0,"",'입력(작성양식)'!B85)</f>
        <v>43831</v>
      </c>
      <c r="D66" s="58" t="s">
        <v>67</v>
      </c>
      <c r="E66" s="55">
        <f>IF('입력(작성양식)'!C85=0,"",'입력(작성양식)'!C85)</f>
        <v>43891</v>
      </c>
      <c r="F66" s="167" t="str">
        <f>IF('입력(작성양식)'!D85=0,"",'입력(작성양식)'!D85)</f>
        <v>00학교 사전기획 용역</v>
      </c>
      <c r="G66" s="174"/>
      <c r="H66" s="167" t="str">
        <f>IF('입력(작성양식)'!E85=0,"",'입력(작성양식)'!E85)</f>
        <v>00교육지원청</v>
      </c>
      <c r="I66" s="174"/>
      <c r="J66" s="167" t="str">
        <f>IF('입력(작성양식)'!F85=0,"",'입력(작성양식)'!F85)</f>
        <v>사전기획</v>
      </c>
      <c r="K66" s="168"/>
    </row>
    <row r="67" spans="1:11">
      <c r="A67" s="159"/>
      <c r="B67" s="156"/>
      <c r="C67" s="53">
        <f>IF('입력(작성양식)'!B86=0,"",'입력(작성양식)'!B86)</f>
        <v>43525</v>
      </c>
      <c r="D67" s="59" t="s">
        <v>67</v>
      </c>
      <c r="E67" s="56">
        <f>IF('입력(작성양식)'!C86=0,"",'입력(작성양식)'!C86)</f>
        <v>43830</v>
      </c>
      <c r="F67" s="150" t="str">
        <f>IF('입력(작성양식)'!D86=0,"",'입력(작성양식)'!D86)</f>
        <v>00학교 공간재구조화사업 설계용역</v>
      </c>
      <c r="G67" s="153"/>
      <c r="H67" s="150" t="str">
        <f>IF('입력(작성양식)'!E86=0,"",'입력(작성양식)'!E86)</f>
        <v>00교육지원청</v>
      </c>
      <c r="I67" s="153"/>
      <c r="J67" s="150" t="str">
        <f>IF('입력(작성양식)'!F86=0,"",'입력(작성양식)'!F86)</f>
        <v>건축설계</v>
      </c>
      <c r="K67" s="143"/>
    </row>
    <row r="68" spans="1:11">
      <c r="A68" s="159"/>
      <c r="B68" s="156"/>
      <c r="C68" s="53" t="str">
        <f>IF('입력(작성양식)'!B87=0,"",'입력(작성양식)'!B87)</f>
        <v/>
      </c>
      <c r="D68" s="59" t="s">
        <v>67</v>
      </c>
      <c r="E68" s="56" t="str">
        <f>IF('입력(작성양식)'!C87=0,"",'입력(작성양식)'!C87)</f>
        <v/>
      </c>
      <c r="F68" s="150" t="str">
        <f>IF('입력(작성양식)'!D87=0,"",'입력(작성양식)'!D87)</f>
        <v/>
      </c>
      <c r="G68" s="153"/>
      <c r="H68" s="150" t="str">
        <f>IF('입력(작성양식)'!E87=0,"",'입력(작성양식)'!E87)</f>
        <v/>
      </c>
      <c r="I68" s="153"/>
      <c r="J68" s="150" t="str">
        <f>IF('입력(작성양식)'!F87=0,"",'입력(작성양식)'!F87)</f>
        <v/>
      </c>
      <c r="K68" s="143"/>
    </row>
    <row r="69" spans="1:11">
      <c r="A69" s="159"/>
      <c r="B69" s="156"/>
      <c r="C69" s="53" t="str">
        <f>IF('입력(작성양식)'!B88=0,"",'입력(작성양식)'!B88)</f>
        <v/>
      </c>
      <c r="D69" s="59" t="s">
        <v>67</v>
      </c>
      <c r="E69" s="56" t="str">
        <f>IF('입력(작성양식)'!C88=0,"",'입력(작성양식)'!C88)</f>
        <v/>
      </c>
      <c r="F69" s="150" t="str">
        <f>IF('입력(작성양식)'!D88=0,"",'입력(작성양식)'!D88)</f>
        <v/>
      </c>
      <c r="G69" s="153"/>
      <c r="H69" s="150" t="str">
        <f>IF('입력(작성양식)'!E88=0,"",'입력(작성양식)'!E88)</f>
        <v/>
      </c>
      <c r="I69" s="153"/>
      <c r="J69" s="150" t="str">
        <f>IF('입력(작성양식)'!F88=0,"",'입력(작성양식)'!F88)</f>
        <v/>
      </c>
      <c r="K69" s="143"/>
    </row>
    <row r="70" spans="1:11">
      <c r="A70" s="159"/>
      <c r="B70" s="156"/>
      <c r="C70" s="53" t="str">
        <f>IF('입력(작성양식)'!B89=0,"",'입력(작성양식)'!B89)</f>
        <v/>
      </c>
      <c r="D70" s="59" t="s">
        <v>67</v>
      </c>
      <c r="E70" s="56" t="str">
        <f>IF('입력(작성양식)'!C89=0,"",'입력(작성양식)'!C89)</f>
        <v/>
      </c>
      <c r="F70" s="150" t="str">
        <f>IF('입력(작성양식)'!D89=0,"",'입력(작성양식)'!D89)</f>
        <v/>
      </c>
      <c r="G70" s="153"/>
      <c r="H70" s="150" t="str">
        <f>IF('입력(작성양식)'!E89=0,"",'입력(작성양식)'!E89)</f>
        <v/>
      </c>
      <c r="I70" s="153"/>
      <c r="J70" s="150" t="str">
        <f>IF('입력(작성양식)'!F89=0,"",'입력(작성양식)'!F89)</f>
        <v/>
      </c>
      <c r="K70" s="143"/>
    </row>
    <row r="71" spans="1:11">
      <c r="A71" s="159"/>
      <c r="B71" s="156"/>
      <c r="C71" s="53" t="str">
        <f>IF('입력(작성양식)'!B90=0,"",'입력(작성양식)'!B90)</f>
        <v/>
      </c>
      <c r="D71" s="59" t="s">
        <v>67</v>
      </c>
      <c r="E71" s="56" t="str">
        <f>IF('입력(작성양식)'!C90=0,"",'입력(작성양식)'!C90)</f>
        <v/>
      </c>
      <c r="F71" s="150" t="str">
        <f>IF('입력(작성양식)'!D90=0,"",'입력(작성양식)'!D90)</f>
        <v/>
      </c>
      <c r="G71" s="153"/>
      <c r="H71" s="150" t="str">
        <f>IF('입력(작성양식)'!E90=0,"",'입력(작성양식)'!E90)</f>
        <v/>
      </c>
      <c r="I71" s="153"/>
      <c r="J71" s="150" t="str">
        <f>IF('입력(작성양식)'!F90=0,"",'입력(작성양식)'!F90)</f>
        <v/>
      </c>
      <c r="K71" s="143"/>
    </row>
    <row r="72" spans="1:11">
      <c r="A72" s="159"/>
      <c r="B72" s="156"/>
      <c r="C72" s="53" t="str">
        <f>IF('입력(작성양식)'!B91=0,"",'입력(작성양식)'!B91)</f>
        <v/>
      </c>
      <c r="D72" s="59" t="s">
        <v>67</v>
      </c>
      <c r="E72" s="56" t="str">
        <f>IF('입력(작성양식)'!C91=0,"",'입력(작성양식)'!C91)</f>
        <v/>
      </c>
      <c r="F72" s="150" t="str">
        <f>IF('입력(작성양식)'!D91=0,"",'입력(작성양식)'!D91)</f>
        <v/>
      </c>
      <c r="G72" s="153"/>
      <c r="H72" s="150" t="str">
        <f>IF('입력(작성양식)'!E91=0,"",'입력(작성양식)'!E91)</f>
        <v/>
      </c>
      <c r="I72" s="153"/>
      <c r="J72" s="150" t="str">
        <f>IF('입력(작성양식)'!F91=0,"",'입력(작성양식)'!F91)</f>
        <v/>
      </c>
      <c r="K72" s="143"/>
    </row>
    <row r="73" spans="1:11">
      <c r="A73" s="159"/>
      <c r="B73" s="156"/>
      <c r="C73" s="53" t="str">
        <f>IF('입력(작성양식)'!B92=0,"",'입력(작성양식)'!B92)</f>
        <v/>
      </c>
      <c r="D73" s="59" t="s">
        <v>67</v>
      </c>
      <c r="E73" s="56" t="str">
        <f>IF('입력(작성양식)'!C92=0,"",'입력(작성양식)'!C92)</f>
        <v/>
      </c>
      <c r="F73" s="150" t="str">
        <f>IF('입력(작성양식)'!D92=0,"",'입력(작성양식)'!D92)</f>
        <v/>
      </c>
      <c r="G73" s="153"/>
      <c r="H73" s="150" t="str">
        <f>IF('입력(작성양식)'!E92=0,"",'입력(작성양식)'!E92)</f>
        <v/>
      </c>
      <c r="I73" s="153"/>
      <c r="J73" s="150" t="str">
        <f>IF('입력(작성양식)'!F92=0,"",'입력(작성양식)'!F92)</f>
        <v/>
      </c>
      <c r="K73" s="143"/>
    </row>
    <row r="74" spans="1:11">
      <c r="A74" s="159"/>
      <c r="B74" s="156"/>
      <c r="C74" s="108" t="str">
        <f>IF('입력(작성양식)'!B93=0,"",'입력(작성양식)'!B93)</f>
        <v/>
      </c>
      <c r="D74" s="59" t="s">
        <v>67</v>
      </c>
      <c r="E74" s="56" t="str">
        <f>IF('입력(작성양식)'!C93=0,"",'입력(작성양식)'!C93)</f>
        <v/>
      </c>
      <c r="F74" s="150" t="str">
        <f>IF('입력(작성양식)'!D93=0,"",'입력(작성양식)'!D93)</f>
        <v/>
      </c>
      <c r="G74" s="153"/>
      <c r="H74" s="150" t="str">
        <f>IF('입력(작성양식)'!E93=0,"",'입력(작성양식)'!E93)</f>
        <v/>
      </c>
      <c r="I74" s="153"/>
      <c r="J74" s="150" t="str">
        <f>IF('입력(작성양식)'!F93=0,"",'입력(작성양식)'!F93)</f>
        <v/>
      </c>
      <c r="K74" s="143"/>
    </row>
    <row r="75" spans="1:11">
      <c r="A75" s="160"/>
      <c r="B75" s="157"/>
      <c r="C75" s="61" t="str">
        <f>IF('입력(작성양식)'!B94=0,"",'입력(작성양식)'!B94)</f>
        <v/>
      </c>
      <c r="D75" s="59" t="s">
        <v>67</v>
      </c>
      <c r="E75" s="56" t="str">
        <f>IF('입력(작성양식)'!C94=0,"",'입력(작성양식)'!C94)</f>
        <v/>
      </c>
      <c r="F75" s="151" t="str">
        <f>IF('입력(작성양식)'!D94=0,"",'입력(작성양식)'!D94)</f>
        <v/>
      </c>
      <c r="G75" s="154"/>
      <c r="H75" s="151" t="str">
        <f>IF('입력(작성양식)'!E94=0,"",'입력(작성양식)'!E94)</f>
        <v/>
      </c>
      <c r="I75" s="154"/>
      <c r="J75" s="151" t="str">
        <f>IF('입력(작성양식)'!F94=0,"",'입력(작성양식)'!F94)</f>
        <v/>
      </c>
      <c r="K75" s="152"/>
    </row>
    <row r="76" spans="1:11">
      <c r="A76" s="179">
        <v>11</v>
      </c>
      <c r="B76" s="181" t="s">
        <v>156</v>
      </c>
      <c r="C76" s="169" t="s">
        <v>15</v>
      </c>
      <c r="D76" s="170"/>
      <c r="E76" s="170"/>
      <c r="F76" s="171" t="s">
        <v>54</v>
      </c>
      <c r="G76" s="172"/>
      <c r="H76" s="173" t="s">
        <v>16</v>
      </c>
      <c r="I76" s="173"/>
      <c r="J76" s="146" t="s">
        <v>14</v>
      </c>
      <c r="K76" s="147"/>
    </row>
    <row r="77" spans="1:11">
      <c r="A77" s="159"/>
      <c r="B77" s="182"/>
      <c r="C77" s="52">
        <f>IF('입력(작성양식)'!B98=0,"",'입력(작성양식)'!B98)</f>
        <v>40179</v>
      </c>
      <c r="D77" s="58" t="s">
        <v>67</v>
      </c>
      <c r="E77" s="55">
        <f>IF('입력(작성양식)'!C98=0,"",'입력(작성양식)'!C98)</f>
        <v>41275</v>
      </c>
      <c r="F77" s="167" t="str">
        <f>IF('입력(작성양식)'!D98=0,"",'입력(작성양식)'!D98)</f>
        <v>ㅇㅇ위원회</v>
      </c>
      <c r="G77" s="174"/>
      <c r="H77" s="184" t="str">
        <f>IF('입력(작성양식)'!E98=0,"",'입력(작성양식)'!E98)</f>
        <v>국토교통부</v>
      </c>
      <c r="I77" s="184"/>
      <c r="J77" s="148" t="str">
        <f>IF('입력(작성양식)'!F98=0,"",'입력(작성양식)'!F98)</f>
        <v>설계공모 심사</v>
      </c>
      <c r="K77" s="149"/>
    </row>
    <row r="78" spans="1:11">
      <c r="A78" s="159"/>
      <c r="B78" s="182"/>
      <c r="C78" s="53">
        <f>IF('입력(작성양식)'!B99=0,"",'입력(작성양식)'!B99)</f>
        <v>40544</v>
      </c>
      <c r="D78" s="59" t="s">
        <v>67</v>
      </c>
      <c r="E78" s="56">
        <f>IF('입력(작성양식)'!C99=0,"",'입력(작성양식)'!C99)</f>
        <v>40909</v>
      </c>
      <c r="F78" s="150" t="str">
        <f>IF('입력(작성양식)'!D99=0,"",'입력(작성양식)'!D99)</f>
        <v>ㅇㅇ위원회</v>
      </c>
      <c r="G78" s="153"/>
      <c r="H78" s="175" t="s">
        <v>151</v>
      </c>
      <c r="I78" s="175"/>
      <c r="J78" s="142" t="str">
        <f>IF('입력(작성양식)'!F99=0,"",'입력(작성양식)'!F99)</f>
        <v>공공건축 심의</v>
      </c>
      <c r="K78" s="143"/>
    </row>
    <row r="79" spans="1:11">
      <c r="A79" s="159"/>
      <c r="B79" s="182"/>
      <c r="C79" s="53">
        <f>IF('입력(작성양식)'!B100=0,"",'입력(작성양식)'!B100)</f>
        <v>40909</v>
      </c>
      <c r="D79" s="59" t="s">
        <v>67</v>
      </c>
      <c r="E79" s="56">
        <f>IF('입력(작성양식)'!C100=0,"",'입력(작성양식)'!C100)</f>
        <v>40909</v>
      </c>
      <c r="F79" s="150" t="str">
        <f>IF('입력(작성양식)'!D100=0,"",'입력(작성양식)'!D100)</f>
        <v>ㅁㅁ위원회</v>
      </c>
      <c r="G79" s="153"/>
      <c r="H79" s="175" t="str">
        <f>IF('입력(작성양식)'!E100=0,"",'입력(작성양식)'!E100)</f>
        <v>ㅇㅇ기관</v>
      </c>
      <c r="I79" s="175"/>
      <c r="J79" s="142" t="str">
        <f>IF('입력(작성양식)'!F100=0,"",'입력(작성양식)'!F100)</f>
        <v>ㅇㅇ심의</v>
      </c>
      <c r="K79" s="143"/>
    </row>
    <row r="80" spans="1:11">
      <c r="A80" s="159"/>
      <c r="B80" s="182"/>
      <c r="C80" s="53" t="str">
        <f>IF('입력(작성양식)'!B101=0,"",'입력(작성양식)'!B101)</f>
        <v/>
      </c>
      <c r="D80" s="59" t="s">
        <v>67</v>
      </c>
      <c r="E80" s="56" t="str">
        <f>IF('입력(작성양식)'!C101=0,"",'입력(작성양식)'!C101)</f>
        <v/>
      </c>
      <c r="F80" s="150" t="str">
        <f>IF('입력(작성양식)'!D101=0,"",'입력(작성양식)'!D101)</f>
        <v/>
      </c>
      <c r="G80" s="153"/>
      <c r="H80" s="175" t="str">
        <f>IF('입력(작성양식)'!E101=0,"",'입력(작성양식)'!E101)</f>
        <v/>
      </c>
      <c r="I80" s="175"/>
      <c r="J80" s="142" t="str">
        <f>IF('입력(작성양식)'!F101=0,"",'입력(작성양식)'!F101)</f>
        <v/>
      </c>
      <c r="K80" s="143"/>
    </row>
    <row r="81" spans="1:11">
      <c r="A81" s="159"/>
      <c r="B81" s="182"/>
      <c r="C81" s="53" t="str">
        <f>IF('입력(작성양식)'!B102=0,"",'입력(작성양식)'!B102)</f>
        <v/>
      </c>
      <c r="D81" s="59" t="s">
        <v>67</v>
      </c>
      <c r="E81" s="56" t="str">
        <f>IF('입력(작성양식)'!C102=0,"",'입력(작성양식)'!C102)</f>
        <v/>
      </c>
      <c r="F81" s="150" t="str">
        <f>IF('입력(작성양식)'!D102=0,"",'입력(작성양식)'!D102)</f>
        <v/>
      </c>
      <c r="G81" s="153"/>
      <c r="H81" s="175" t="str">
        <f>IF('입력(작성양식)'!E102=0,"",'입력(작성양식)'!E102)</f>
        <v/>
      </c>
      <c r="I81" s="175"/>
      <c r="J81" s="142" t="str">
        <f>IF('입력(작성양식)'!F102=0,"",'입력(작성양식)'!F102)</f>
        <v/>
      </c>
      <c r="K81" s="143"/>
    </row>
    <row r="82" spans="1:11">
      <c r="A82" s="159"/>
      <c r="B82" s="182"/>
      <c r="C82" s="53" t="str">
        <f>IF('입력(작성양식)'!B103=0,"",'입력(작성양식)'!B103)</f>
        <v/>
      </c>
      <c r="D82" s="59" t="s">
        <v>67</v>
      </c>
      <c r="E82" s="56" t="str">
        <f>IF('입력(작성양식)'!C103=0,"",'입력(작성양식)'!C103)</f>
        <v/>
      </c>
      <c r="F82" s="150" t="str">
        <f>IF('입력(작성양식)'!D103=0,"",'입력(작성양식)'!D103)</f>
        <v/>
      </c>
      <c r="G82" s="153"/>
      <c r="H82" s="175" t="str">
        <f>IF('입력(작성양식)'!E103=0,"",'입력(작성양식)'!E103)</f>
        <v/>
      </c>
      <c r="I82" s="175"/>
      <c r="J82" s="142" t="str">
        <f>IF('입력(작성양식)'!F103=0,"",'입력(작성양식)'!F103)</f>
        <v/>
      </c>
      <c r="K82" s="143"/>
    </row>
    <row r="83" spans="1:11">
      <c r="A83" s="159"/>
      <c r="B83" s="182"/>
      <c r="C83" s="53" t="str">
        <f>IF('입력(작성양식)'!B104=0,"",'입력(작성양식)'!B104)</f>
        <v/>
      </c>
      <c r="D83" s="59" t="s">
        <v>67</v>
      </c>
      <c r="E83" s="56" t="str">
        <f>IF('입력(작성양식)'!C104=0,"",'입력(작성양식)'!C104)</f>
        <v/>
      </c>
      <c r="F83" s="150" t="str">
        <f>IF('입력(작성양식)'!D104=0,"",'입력(작성양식)'!D104)</f>
        <v/>
      </c>
      <c r="G83" s="153"/>
      <c r="H83" s="175" t="str">
        <f>IF('입력(작성양식)'!E104=0,"",'입력(작성양식)'!E104)</f>
        <v/>
      </c>
      <c r="I83" s="175"/>
      <c r="J83" s="142" t="str">
        <f>IF('입력(작성양식)'!F104=0,"",'입력(작성양식)'!F104)</f>
        <v/>
      </c>
      <c r="K83" s="143"/>
    </row>
    <row r="84" spans="1:11">
      <c r="A84" s="159"/>
      <c r="B84" s="182"/>
      <c r="C84" s="53" t="str">
        <f>IF('입력(작성양식)'!B105=0,"",'입력(작성양식)'!B105)</f>
        <v/>
      </c>
      <c r="D84" s="59" t="s">
        <v>67</v>
      </c>
      <c r="E84" s="56" t="str">
        <f>IF('입력(작성양식)'!C105=0,"",'입력(작성양식)'!C105)</f>
        <v/>
      </c>
      <c r="F84" s="150" t="str">
        <f>IF('입력(작성양식)'!D105=0,"",'입력(작성양식)'!D105)</f>
        <v/>
      </c>
      <c r="G84" s="153"/>
      <c r="H84" s="175" t="str">
        <f>IF('입력(작성양식)'!E105=0,"",'입력(작성양식)'!E105)</f>
        <v/>
      </c>
      <c r="I84" s="175"/>
      <c r="J84" s="142" t="str">
        <f>IF('입력(작성양식)'!F105=0,"",'입력(작성양식)'!F105)</f>
        <v/>
      </c>
      <c r="K84" s="143"/>
    </row>
    <row r="85" spans="1:11">
      <c r="A85" s="159"/>
      <c r="B85" s="182"/>
      <c r="C85" s="53" t="str">
        <f>IF('입력(작성양식)'!B106=0,"",'입력(작성양식)'!B106)</f>
        <v/>
      </c>
      <c r="D85" s="59" t="s">
        <v>67</v>
      </c>
      <c r="E85" s="56" t="str">
        <f>IF('입력(작성양식)'!C106=0,"",'입력(작성양식)'!C106)</f>
        <v/>
      </c>
      <c r="F85" s="150" t="str">
        <f>IF('입력(작성양식)'!D106=0,"",'입력(작성양식)'!D106)</f>
        <v/>
      </c>
      <c r="G85" s="153"/>
      <c r="H85" s="175" t="str">
        <f>IF('입력(작성양식)'!E106=0,"",'입력(작성양식)'!E106)</f>
        <v/>
      </c>
      <c r="I85" s="175"/>
      <c r="J85" s="142" t="str">
        <f>IF('입력(작성양식)'!F106=0,"",'입력(작성양식)'!F106)</f>
        <v/>
      </c>
      <c r="K85" s="143"/>
    </row>
    <row r="86" spans="1:11">
      <c r="A86" s="159"/>
      <c r="B86" s="182"/>
      <c r="C86" s="53" t="str">
        <f>IF('입력(작성양식)'!B107=0,"",'입력(작성양식)'!B107)</f>
        <v/>
      </c>
      <c r="D86" s="59" t="s">
        <v>67</v>
      </c>
      <c r="E86" s="56" t="str">
        <f>IF('입력(작성양식)'!C107=0,"",'입력(작성양식)'!C107)</f>
        <v/>
      </c>
      <c r="F86" s="150" t="str">
        <f>IF('입력(작성양식)'!D107=0,"",'입력(작성양식)'!D107)</f>
        <v/>
      </c>
      <c r="G86" s="153"/>
      <c r="H86" s="175" t="str">
        <f>IF('입력(작성양식)'!E107=0,"",'입력(작성양식)'!E107)</f>
        <v/>
      </c>
      <c r="I86" s="175"/>
      <c r="J86" s="142" t="str">
        <f>IF('입력(작성양식)'!F107=0,"",'입력(작성양식)'!F107)</f>
        <v/>
      </c>
      <c r="K86" s="143"/>
    </row>
    <row r="87" spans="1:11">
      <c r="A87" s="159"/>
      <c r="B87" s="182"/>
      <c r="C87" s="53"/>
      <c r="D87" s="59" t="s">
        <v>67</v>
      </c>
      <c r="E87" s="56"/>
      <c r="F87" s="150"/>
      <c r="G87" s="153"/>
      <c r="H87" s="175"/>
      <c r="I87" s="175"/>
      <c r="J87" s="142"/>
      <c r="K87" s="143"/>
    </row>
    <row r="88" spans="1:11">
      <c r="A88" s="159"/>
      <c r="B88" s="182"/>
      <c r="C88" s="53"/>
      <c r="D88" s="59" t="s">
        <v>67</v>
      </c>
      <c r="E88" s="56"/>
      <c r="F88" s="150"/>
      <c r="G88" s="153"/>
      <c r="H88" s="175"/>
      <c r="I88" s="175"/>
      <c r="J88" s="142"/>
      <c r="K88" s="143"/>
    </row>
    <row r="89" spans="1:11">
      <c r="A89" s="159"/>
      <c r="B89" s="182"/>
      <c r="C89" s="53"/>
      <c r="D89" s="59" t="s">
        <v>67</v>
      </c>
      <c r="E89" s="56"/>
      <c r="F89" s="150"/>
      <c r="G89" s="153"/>
      <c r="H89" s="175"/>
      <c r="I89" s="175"/>
      <c r="J89" s="142"/>
      <c r="K89" s="143"/>
    </row>
    <row r="90" spans="1:11">
      <c r="A90" s="159"/>
      <c r="B90" s="182"/>
      <c r="C90" s="53"/>
      <c r="D90" s="59" t="s">
        <v>67</v>
      </c>
      <c r="E90" s="56"/>
      <c r="F90" s="150"/>
      <c r="G90" s="153"/>
      <c r="H90" s="175"/>
      <c r="I90" s="175"/>
      <c r="J90" s="142"/>
      <c r="K90" s="143"/>
    </row>
    <row r="91" spans="1:11">
      <c r="A91" s="159"/>
      <c r="B91" s="182"/>
      <c r="C91" s="53"/>
      <c r="D91" s="59" t="s">
        <v>67</v>
      </c>
      <c r="E91" s="56"/>
      <c r="F91" s="150"/>
      <c r="G91" s="153"/>
      <c r="H91" s="175"/>
      <c r="I91" s="175"/>
      <c r="J91" s="142"/>
      <c r="K91" s="143"/>
    </row>
    <row r="92" spans="1:11">
      <c r="A92" s="159"/>
      <c r="B92" s="182"/>
      <c r="C92" s="53" t="str">
        <f>IF('입력(작성양식)'!B108=0,"",'입력(작성양식)'!B108)</f>
        <v/>
      </c>
      <c r="D92" s="59" t="s">
        <v>67</v>
      </c>
      <c r="E92" s="56" t="str">
        <f>IF('입력(작성양식)'!C108=0,"",'입력(작성양식)'!C108)</f>
        <v/>
      </c>
      <c r="F92" s="150" t="str">
        <f>IF('입력(작성양식)'!D108=0,"",'입력(작성양식)'!D108)</f>
        <v/>
      </c>
      <c r="G92" s="153"/>
      <c r="H92" s="175" t="str">
        <f>IF('입력(작성양식)'!E108=0,"",'입력(작성양식)'!E108)</f>
        <v/>
      </c>
      <c r="I92" s="175"/>
      <c r="J92" s="142" t="str">
        <f>IF('입력(작성양식)'!F108=0,"",'입력(작성양식)'!F108)</f>
        <v/>
      </c>
      <c r="K92" s="143"/>
    </row>
    <row r="93" spans="1:11">
      <c r="A93" s="159"/>
      <c r="B93" s="182"/>
      <c r="C93" s="53" t="str">
        <f>IF('입력(작성양식)'!B109=0,"",'입력(작성양식)'!B109)</f>
        <v/>
      </c>
      <c r="D93" s="59" t="s">
        <v>67</v>
      </c>
      <c r="E93" s="56" t="str">
        <f>IF('입력(작성양식)'!C109=0,"",'입력(작성양식)'!C109)</f>
        <v/>
      </c>
      <c r="F93" s="150" t="str">
        <f>IF('입력(작성양식)'!D109=0,"",'입력(작성양식)'!D109)</f>
        <v/>
      </c>
      <c r="G93" s="153"/>
      <c r="H93" s="175" t="str">
        <f>IF('입력(작성양식)'!E109=0,"",'입력(작성양식)'!E109)</f>
        <v/>
      </c>
      <c r="I93" s="175"/>
      <c r="J93" s="142" t="str">
        <f>IF('입력(작성양식)'!F109=0,"",'입력(작성양식)'!F109)</f>
        <v/>
      </c>
      <c r="K93" s="143"/>
    </row>
    <row r="94" spans="1:11">
      <c r="A94" s="159"/>
      <c r="B94" s="182"/>
      <c r="C94" s="53" t="str">
        <f>IF('입력(작성양식)'!B110=0,"",'입력(작성양식)'!B110)</f>
        <v/>
      </c>
      <c r="D94" s="59" t="s">
        <v>67</v>
      </c>
      <c r="E94" s="56" t="str">
        <f>IF('입력(작성양식)'!C110=0,"",'입력(작성양식)'!C110)</f>
        <v/>
      </c>
      <c r="F94" s="150" t="str">
        <f>IF('입력(작성양식)'!D110=0,"",'입력(작성양식)'!D110)</f>
        <v/>
      </c>
      <c r="G94" s="153"/>
      <c r="H94" s="175" t="str">
        <f>IF('입력(작성양식)'!E110=0,"",'입력(작성양식)'!E110)</f>
        <v/>
      </c>
      <c r="I94" s="175"/>
      <c r="J94" s="142" t="str">
        <f>IF('입력(작성양식)'!F110=0,"",'입력(작성양식)'!F110)</f>
        <v/>
      </c>
      <c r="K94" s="143"/>
    </row>
    <row r="95" spans="1:11">
      <c r="A95" s="159"/>
      <c r="B95" s="182"/>
      <c r="C95" s="53" t="str">
        <f>IF('입력(작성양식)'!B111=0,"",'입력(작성양식)'!B111)</f>
        <v/>
      </c>
      <c r="D95" s="59" t="s">
        <v>67</v>
      </c>
      <c r="E95" s="56" t="str">
        <f>IF('입력(작성양식)'!C111=0,"",'입력(작성양식)'!C111)</f>
        <v/>
      </c>
      <c r="F95" s="150" t="str">
        <f>IF('입력(작성양식)'!D111=0,"",'입력(작성양식)'!D111)</f>
        <v/>
      </c>
      <c r="G95" s="153"/>
      <c r="H95" s="175" t="str">
        <f>IF('입력(작성양식)'!E111=0,"",'입력(작성양식)'!E111)</f>
        <v/>
      </c>
      <c r="I95" s="175"/>
      <c r="J95" s="142" t="str">
        <f>IF('입력(작성양식)'!F111=0,"",'입력(작성양식)'!F111)</f>
        <v/>
      </c>
      <c r="K95" s="143"/>
    </row>
    <row r="96" spans="1:11" ht="17.25" thickBot="1">
      <c r="A96" s="180"/>
      <c r="B96" s="183"/>
      <c r="C96" s="54" t="str">
        <f>IF('입력(작성양식)'!B112=0,"",'입력(작성양식)'!B112)</f>
        <v/>
      </c>
      <c r="D96" s="60" t="s">
        <v>67</v>
      </c>
      <c r="E96" s="57" t="str">
        <f>IF('입력(작성양식)'!C112=0,"",'입력(작성양식)'!C112)</f>
        <v/>
      </c>
      <c r="F96" s="176" t="str">
        <f>IF('입력(작성양식)'!D112=0,"",'입력(작성양식)'!D112)</f>
        <v/>
      </c>
      <c r="G96" s="177"/>
      <c r="H96" s="178" t="str">
        <f>IF('입력(작성양식)'!E112=0,"",'입력(작성양식)'!E112)</f>
        <v/>
      </c>
      <c r="I96" s="178"/>
      <c r="J96" s="144" t="str">
        <f>IF('입력(작성양식)'!F112=0,"",'입력(작성양식)'!F112)</f>
        <v/>
      </c>
      <c r="K96" s="145"/>
    </row>
  </sheetData>
  <mergeCells count="270">
    <mergeCell ref="H43:J43"/>
    <mergeCell ref="J35:K35"/>
    <mergeCell ref="J36:K36"/>
    <mergeCell ref="J37:K37"/>
    <mergeCell ref="J38:K38"/>
    <mergeCell ref="C30:E30"/>
    <mergeCell ref="F30:G30"/>
    <mergeCell ref="H30:I30"/>
    <mergeCell ref="J30:K30"/>
    <mergeCell ref="F31:G31"/>
    <mergeCell ref="H31:I31"/>
    <mergeCell ref="H32:I32"/>
    <mergeCell ref="H33:I33"/>
    <mergeCell ref="J31:K31"/>
    <mergeCell ref="J32:K32"/>
    <mergeCell ref="J33:K33"/>
    <mergeCell ref="C34:K34"/>
    <mergeCell ref="F33:G33"/>
    <mergeCell ref="B19:E19"/>
    <mergeCell ref="J4:K4"/>
    <mergeCell ref="J5:K5"/>
    <mergeCell ref="J6:K6"/>
    <mergeCell ref="J9:K9"/>
    <mergeCell ref="J10:K10"/>
    <mergeCell ref="J11:K11"/>
    <mergeCell ref="J12:K12"/>
    <mergeCell ref="J13:K13"/>
    <mergeCell ref="J14:K14"/>
    <mergeCell ref="H13:I13"/>
    <mergeCell ref="D14:E14"/>
    <mergeCell ref="F14:G14"/>
    <mergeCell ref="H14:I14"/>
    <mergeCell ref="D7:K7"/>
    <mergeCell ref="H19:I19"/>
    <mergeCell ref="A8:A10"/>
    <mergeCell ref="B8:B10"/>
    <mergeCell ref="D8:E8"/>
    <mergeCell ref="G8:K8"/>
    <mergeCell ref="D9:E9"/>
    <mergeCell ref="G9:H9"/>
    <mergeCell ref="D10:H10"/>
    <mergeCell ref="A2:K2"/>
    <mergeCell ref="C4:E4"/>
    <mergeCell ref="G4:H4"/>
    <mergeCell ref="C5:H5"/>
    <mergeCell ref="A6:A7"/>
    <mergeCell ref="B6:B7"/>
    <mergeCell ref="G6:H6"/>
    <mergeCell ref="D6:E6"/>
    <mergeCell ref="A15:A18"/>
    <mergeCell ref="B15:B18"/>
    <mergeCell ref="D15:G15"/>
    <mergeCell ref="H15:K15"/>
    <mergeCell ref="D16:G16"/>
    <mergeCell ref="H16:K16"/>
    <mergeCell ref="A11:A14"/>
    <mergeCell ref="B11:B14"/>
    <mergeCell ref="D11:E11"/>
    <mergeCell ref="F11:G11"/>
    <mergeCell ref="H11:I11"/>
    <mergeCell ref="D12:E12"/>
    <mergeCell ref="F12:G12"/>
    <mergeCell ref="H12:I12"/>
    <mergeCell ref="D13:E13"/>
    <mergeCell ref="F13:G13"/>
    <mergeCell ref="D17:G17"/>
    <mergeCell ref="H17:K17"/>
    <mergeCell ref="D18:G18"/>
    <mergeCell ref="H18:K18"/>
    <mergeCell ref="A21:A24"/>
    <mergeCell ref="B21:B24"/>
    <mergeCell ref="C22:C24"/>
    <mergeCell ref="C20:K20"/>
    <mergeCell ref="D22:K22"/>
    <mergeCell ref="D23:K23"/>
    <mergeCell ref="D24:K24"/>
    <mergeCell ref="A25:A29"/>
    <mergeCell ref="B25:B29"/>
    <mergeCell ref="C25:E25"/>
    <mergeCell ref="F25:G25"/>
    <mergeCell ref="H25:I25"/>
    <mergeCell ref="F26:G26"/>
    <mergeCell ref="H26:I26"/>
    <mergeCell ref="F27:G27"/>
    <mergeCell ref="H27:I27"/>
    <mergeCell ref="F28:G28"/>
    <mergeCell ref="H28:I28"/>
    <mergeCell ref="C29:K29"/>
    <mergeCell ref="J25:K25"/>
    <mergeCell ref="J26:K26"/>
    <mergeCell ref="J27:K27"/>
    <mergeCell ref="J28:K28"/>
    <mergeCell ref="A30:A34"/>
    <mergeCell ref="B30:B34"/>
    <mergeCell ref="A46:G46"/>
    <mergeCell ref="H46:K46"/>
    <mergeCell ref="C39:K39"/>
    <mergeCell ref="A40:K40"/>
    <mergeCell ref="A41:G41"/>
    <mergeCell ref="H41:K41"/>
    <mergeCell ref="A35:A39"/>
    <mergeCell ref="B35:B39"/>
    <mergeCell ref="F36:G36"/>
    <mergeCell ref="H36:I36"/>
    <mergeCell ref="F37:G37"/>
    <mergeCell ref="H37:I37"/>
    <mergeCell ref="F38:G38"/>
    <mergeCell ref="H38:I38"/>
    <mergeCell ref="C35:E35"/>
    <mergeCell ref="F35:G35"/>
    <mergeCell ref="H35:I35"/>
    <mergeCell ref="A44:G44"/>
    <mergeCell ref="A45:G45"/>
    <mergeCell ref="A43:G43"/>
    <mergeCell ref="F32:G32"/>
    <mergeCell ref="H42:K42"/>
    <mergeCell ref="F52:G52"/>
    <mergeCell ref="H52:I52"/>
    <mergeCell ref="F53:G53"/>
    <mergeCell ref="H53:I53"/>
    <mergeCell ref="F54:G54"/>
    <mergeCell ref="H54:I54"/>
    <mergeCell ref="A48:K48"/>
    <mergeCell ref="A49:A64"/>
    <mergeCell ref="B49:B64"/>
    <mergeCell ref="C49:E49"/>
    <mergeCell ref="F49:G49"/>
    <mergeCell ref="H49:I49"/>
    <mergeCell ref="F50:G50"/>
    <mergeCell ref="H50:I50"/>
    <mergeCell ref="F51:G51"/>
    <mergeCell ref="H51:I51"/>
    <mergeCell ref="F58:G58"/>
    <mergeCell ref="H58:I58"/>
    <mergeCell ref="F59:G59"/>
    <mergeCell ref="H59:I59"/>
    <mergeCell ref="F60:G60"/>
    <mergeCell ref="H60:I60"/>
    <mergeCell ref="F55:G55"/>
    <mergeCell ref="H55:I55"/>
    <mergeCell ref="F56:G56"/>
    <mergeCell ref="H56:I56"/>
    <mergeCell ref="F57:G57"/>
    <mergeCell ref="H57:I57"/>
    <mergeCell ref="F64:G64"/>
    <mergeCell ref="H64:I64"/>
    <mergeCell ref="F61:G61"/>
    <mergeCell ref="H61:I61"/>
    <mergeCell ref="F62:G62"/>
    <mergeCell ref="H62:I62"/>
    <mergeCell ref="F63:G63"/>
    <mergeCell ref="H63:I63"/>
    <mergeCell ref="H79:I79"/>
    <mergeCell ref="F80:G80"/>
    <mergeCell ref="H80:I80"/>
    <mergeCell ref="F81:G81"/>
    <mergeCell ref="H81:I81"/>
    <mergeCell ref="F82:G82"/>
    <mergeCell ref="H82:I82"/>
    <mergeCell ref="A76:A96"/>
    <mergeCell ref="B76:B96"/>
    <mergeCell ref="C76:E76"/>
    <mergeCell ref="F76:G76"/>
    <mergeCell ref="H76:I76"/>
    <mergeCell ref="F77:G77"/>
    <mergeCell ref="H77:I77"/>
    <mergeCell ref="F78:G78"/>
    <mergeCell ref="H78:I78"/>
    <mergeCell ref="F79:G79"/>
    <mergeCell ref="F87:G87"/>
    <mergeCell ref="H87:I87"/>
    <mergeCell ref="F88:G88"/>
    <mergeCell ref="H88:I88"/>
    <mergeCell ref="F89:G89"/>
    <mergeCell ref="H89:I89"/>
    <mergeCell ref="F90:G90"/>
    <mergeCell ref="F83:G83"/>
    <mergeCell ref="H83:I83"/>
    <mergeCell ref="F84:G84"/>
    <mergeCell ref="H84:I84"/>
    <mergeCell ref="F85:G85"/>
    <mergeCell ref="H85:I85"/>
    <mergeCell ref="H90:I90"/>
    <mergeCell ref="F91:G91"/>
    <mergeCell ref="H91:I91"/>
    <mergeCell ref="F94:G94"/>
    <mergeCell ref="H94:I94"/>
    <mergeCell ref="F95:G95"/>
    <mergeCell ref="H95:I95"/>
    <mergeCell ref="F96:G96"/>
    <mergeCell ref="H96:I96"/>
    <mergeCell ref="F86:G86"/>
    <mergeCell ref="H86:I86"/>
    <mergeCell ref="F92:G92"/>
    <mergeCell ref="H92:I92"/>
    <mergeCell ref="F93:G93"/>
    <mergeCell ref="H93:I93"/>
    <mergeCell ref="C65:E65"/>
    <mergeCell ref="F65:G65"/>
    <mergeCell ref="H65:I65"/>
    <mergeCell ref="F66:G66"/>
    <mergeCell ref="H66:I66"/>
    <mergeCell ref="F67:G67"/>
    <mergeCell ref="H67:I67"/>
    <mergeCell ref="F68:G68"/>
    <mergeCell ref="H68:I68"/>
    <mergeCell ref="F69:G69"/>
    <mergeCell ref="H69:I69"/>
    <mergeCell ref="F70:G70"/>
    <mergeCell ref="H70:I70"/>
    <mergeCell ref="F71:G71"/>
    <mergeCell ref="H71:I71"/>
    <mergeCell ref="F72:G72"/>
    <mergeCell ref="H72:I72"/>
    <mergeCell ref="F73:G73"/>
    <mergeCell ref="H73:I73"/>
    <mergeCell ref="F74:G74"/>
    <mergeCell ref="H74:I74"/>
    <mergeCell ref="F75:G75"/>
    <mergeCell ref="H75:I75"/>
    <mergeCell ref="B65:B75"/>
    <mergeCell ref="A65:A75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91:K91"/>
    <mergeCell ref="J92:K92"/>
    <mergeCell ref="J93:K9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9</vt:i4>
      </vt:variant>
    </vt:vector>
  </HeadingPairs>
  <TitlesOfParts>
    <vt:vector size="12" baseType="lpstr">
      <vt:lpstr>안내</vt:lpstr>
      <vt:lpstr>입력(작성양식)</vt:lpstr>
      <vt:lpstr>출력(신청서)</vt:lpstr>
      <vt:lpstr>안내!Print_Area</vt:lpstr>
      <vt:lpstr>'출력(신청서)'!Print_Area</vt:lpstr>
      <vt:lpstr>'입력(작성양식)'!교육공무원</vt:lpstr>
      <vt:lpstr>'입력(작성양식)'!기타</vt:lpstr>
      <vt:lpstr>'입력(작성양식)'!대학</vt:lpstr>
      <vt:lpstr>심의위원</vt:lpstr>
      <vt:lpstr>'입력(작성양식)'!연구기관</vt:lpstr>
      <vt:lpstr>'입력(작성양식)'!자격</vt:lpstr>
      <vt:lpstr>자문위원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2025-05-15T07:01:48Z</cp:lastPrinted>
  <dcterms:created xsi:type="dcterms:W3CDTF">2022-09-07T23:56:20Z</dcterms:created>
  <dcterms:modified xsi:type="dcterms:W3CDTF">2025-07-01T08:30:37Z</dcterms:modified>
</cp:coreProperties>
</file>